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2044377\Documents\_Scripts_Models\Commands Generators\BSS\"/>
    </mc:Choice>
  </mc:AlternateContent>
  <bookViews>
    <workbookView xWindow="720" yWindow="1920" windowWidth="18300" windowHeight="6735" firstSheet="3" activeTab="4"/>
  </bookViews>
  <sheets>
    <sheet name="Pre-Re-homing Activities" sheetId="4" r:id="rId1"/>
    <sheet name="Re-homing BSC 1° Case" sheetId="2" r:id="rId2"/>
    <sheet name="Re-homing BSC 2° Case" sheetId="6" r:id="rId3"/>
    <sheet name="Re-homing BSC 3° Case" sheetId="7" r:id="rId4"/>
    <sheet name="Re-homing BSC 4° Case" sheetId="8" r:id="rId5"/>
    <sheet name="Post-Re-homing Activities" sheetId="5" r:id="rId6"/>
  </sheets>
  <calcPr calcId="152511"/>
</workbook>
</file>

<file path=xl/calcChain.xml><?xml version="1.0" encoding="utf-8"?>
<calcChain xmlns="http://schemas.openxmlformats.org/spreadsheetml/2006/main">
  <c r="A286" i="8" l="1"/>
  <c r="A258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30" i="8"/>
  <c r="A20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30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09" i="8"/>
  <c r="A125" i="8"/>
  <c r="A159" i="8"/>
  <c r="A158" i="8"/>
  <c r="A157" i="8"/>
  <c r="A146" i="8"/>
  <c r="A129" i="8"/>
  <c r="A108" i="8"/>
  <c r="A96" i="8"/>
  <c r="A93" i="8"/>
  <c r="A76" i="8"/>
  <c r="A72" i="8"/>
  <c r="A68" i="8"/>
  <c r="A6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C16" i="8"/>
  <c r="A303" i="8" s="1"/>
  <c r="C15" i="8"/>
  <c r="A279" i="8" s="1"/>
  <c r="B14" i="8"/>
  <c r="C14" i="8"/>
  <c r="A318" i="8" s="1"/>
  <c r="A14" i="8"/>
  <c r="A327" i="8" s="1"/>
  <c r="R9" i="8"/>
  <c r="F9" i="8"/>
  <c r="C9" i="8"/>
  <c r="A84" i="8" s="1"/>
  <c r="A164" i="8"/>
  <c r="C8" i="8"/>
  <c r="A66" i="8"/>
  <c r="A174" i="8"/>
  <c r="F7" i="8"/>
  <c r="C7" i="8"/>
  <c r="A82" i="8" s="1"/>
  <c r="R1" i="8"/>
  <c r="A38" i="8" s="1"/>
  <c r="A204" i="7"/>
  <c r="A205" i="7"/>
  <c r="A206" i="7"/>
  <c r="A207" i="7"/>
  <c r="A208" i="7"/>
  <c r="A209" i="7"/>
  <c r="A203" i="7"/>
  <c r="A192" i="7"/>
  <c r="A193" i="7"/>
  <c r="A194" i="7"/>
  <c r="A195" i="7"/>
  <c r="A196" i="7"/>
  <c r="A197" i="7"/>
  <c r="A191" i="7"/>
  <c r="A161" i="7"/>
  <c r="A160" i="7"/>
  <c r="A159" i="7"/>
  <c r="A158" i="7"/>
  <c r="A157" i="7"/>
  <c r="A156" i="7"/>
  <c r="A155" i="7"/>
  <c r="A162" i="7"/>
  <c r="A154" i="7"/>
  <c r="A149" i="7"/>
  <c r="A148" i="7"/>
  <c r="A147" i="7"/>
  <c r="A146" i="7"/>
  <c r="A145" i="7"/>
  <c r="A144" i="7"/>
  <c r="A143" i="7"/>
  <c r="A53" i="7"/>
  <c r="A59" i="7"/>
  <c r="E14" i="7"/>
  <c r="F14" i="7"/>
  <c r="G14" i="7" s="1"/>
  <c r="G15" i="7"/>
  <c r="A182" i="7" s="1"/>
  <c r="A234" i="7"/>
  <c r="A129" i="7"/>
  <c r="E16" i="7"/>
  <c r="F16" i="7"/>
  <c r="G16" i="7"/>
  <c r="A245" i="7" s="1"/>
  <c r="A14" i="7"/>
  <c r="A44" i="7" s="1"/>
  <c r="A60" i="7"/>
  <c r="A58" i="7"/>
  <c r="R26" i="7"/>
  <c r="R25" i="7"/>
  <c r="R24" i="7"/>
  <c r="R23" i="7"/>
  <c r="R22" i="7"/>
  <c r="R21" i="7"/>
  <c r="R20" i="7"/>
  <c r="R19" i="7"/>
  <c r="B16" i="7"/>
  <c r="A46" i="7" s="1"/>
  <c r="C16" i="7"/>
  <c r="A110" i="7" s="1"/>
  <c r="A16" i="7"/>
  <c r="B15" i="7"/>
  <c r="C15" i="7"/>
  <c r="A216" i="7" s="1"/>
  <c r="A15" i="7"/>
  <c r="B14" i="7"/>
  <c r="C14" i="7"/>
  <c r="A82" i="7" s="1"/>
  <c r="R9" i="7"/>
  <c r="F9" i="7"/>
  <c r="C9" i="7"/>
  <c r="A36" i="7"/>
  <c r="C8" i="7"/>
  <c r="A35" i="7" s="1"/>
  <c r="F7" i="7"/>
  <c r="C7" i="7"/>
  <c r="A34" i="7"/>
  <c r="R1" i="7"/>
  <c r="A30" i="7" s="1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72" i="2"/>
  <c r="A143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52" i="2"/>
  <c r="A176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7" i="2"/>
  <c r="A16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01" i="2"/>
  <c r="A95" i="2"/>
  <c r="A62" i="2"/>
  <c r="A56" i="2"/>
  <c r="A67" i="6"/>
  <c r="A68" i="6"/>
  <c r="A69" i="6"/>
  <c r="A70" i="6"/>
  <c r="A71" i="6"/>
  <c r="A72" i="6"/>
  <c r="A73" i="6"/>
  <c r="A66" i="6"/>
  <c r="A54" i="6"/>
  <c r="A55" i="6"/>
  <c r="A56" i="6"/>
  <c r="A57" i="6"/>
  <c r="A58" i="6"/>
  <c r="A59" i="6"/>
  <c r="A60" i="6"/>
  <c r="A53" i="6"/>
  <c r="A177" i="6"/>
  <c r="A126" i="6"/>
  <c r="A171" i="6"/>
  <c r="A114" i="6"/>
  <c r="A121" i="6"/>
  <c r="A122" i="6"/>
  <c r="A123" i="6"/>
  <c r="A124" i="6"/>
  <c r="A125" i="6"/>
  <c r="A120" i="6"/>
  <c r="A109" i="6"/>
  <c r="A110" i="6"/>
  <c r="A111" i="6"/>
  <c r="A112" i="6"/>
  <c r="A113" i="6"/>
  <c r="A108" i="6"/>
  <c r="A179" i="7"/>
  <c r="A183" i="7"/>
  <c r="A180" i="7"/>
  <c r="A184" i="7"/>
  <c r="A121" i="7"/>
  <c r="A45" i="7"/>
  <c r="F9" i="6"/>
  <c r="G9" i="6"/>
  <c r="A151" i="6" s="1"/>
  <c r="E9" i="6"/>
  <c r="F7" i="6"/>
  <c r="G7" i="6" s="1"/>
  <c r="E7" i="6"/>
  <c r="B15" i="6"/>
  <c r="C15" i="6" s="1"/>
  <c r="A15" i="6"/>
  <c r="A45" i="6" s="1"/>
  <c r="G8" i="6"/>
  <c r="A89" i="6" s="1"/>
  <c r="A156" i="6"/>
  <c r="A74" i="6"/>
  <c r="A65" i="6"/>
  <c r="R26" i="6"/>
  <c r="R25" i="6"/>
  <c r="R24" i="6"/>
  <c r="R23" i="6"/>
  <c r="R22" i="6"/>
  <c r="R21" i="6"/>
  <c r="R20" i="6"/>
  <c r="R19" i="6"/>
  <c r="B16" i="6"/>
  <c r="A46" i="6" s="1"/>
  <c r="C16" i="6"/>
  <c r="A16" i="6"/>
  <c r="B14" i="6"/>
  <c r="C14" i="6"/>
  <c r="A182" i="6" s="1"/>
  <c r="A190" i="6"/>
  <c r="A14" i="6"/>
  <c r="R9" i="6"/>
  <c r="J9" i="6"/>
  <c r="C9" i="6"/>
  <c r="A36" i="6" s="1"/>
  <c r="C8" i="6"/>
  <c r="A143" i="6"/>
  <c r="J7" i="6"/>
  <c r="C7" i="6"/>
  <c r="A34" i="6"/>
  <c r="R1" i="6"/>
  <c r="A30" i="6" s="1"/>
  <c r="A37" i="5"/>
  <c r="A37" i="4"/>
  <c r="R1" i="5"/>
  <c r="A20" i="5" s="1"/>
  <c r="R9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" i="2"/>
  <c r="A38" i="2" s="1"/>
  <c r="R1" i="4"/>
  <c r="A20" i="4" s="1"/>
  <c r="A30" i="5"/>
  <c r="A29" i="5"/>
  <c r="A28" i="5"/>
  <c r="A27" i="5"/>
  <c r="A26" i="5"/>
  <c r="A66" i="5"/>
  <c r="A65" i="5"/>
  <c r="A64" i="5"/>
  <c r="A56" i="5"/>
  <c r="A42" i="5"/>
  <c r="A66" i="4"/>
  <c r="A65" i="4"/>
  <c r="A64" i="4"/>
  <c r="A56" i="4"/>
  <c r="A42" i="4"/>
  <c r="A27" i="4"/>
  <c r="A28" i="4"/>
  <c r="A29" i="4"/>
  <c r="A30" i="4"/>
  <c r="A26" i="4"/>
  <c r="A63" i="2"/>
  <c r="A61" i="2"/>
  <c r="B16" i="2"/>
  <c r="C16" i="2" s="1"/>
  <c r="A16" i="2"/>
  <c r="B14" i="2"/>
  <c r="C14" i="2" s="1"/>
  <c r="A14" i="2"/>
  <c r="C9" i="2"/>
  <c r="C8" i="2"/>
  <c r="A186" i="2" s="1"/>
  <c r="C7" i="2"/>
  <c r="A42" i="2" s="1"/>
  <c r="F9" i="2"/>
  <c r="C15" i="2"/>
  <c r="A237" i="2" s="1"/>
  <c r="A308" i="2"/>
  <c r="A315" i="2"/>
  <c r="F7" i="2"/>
  <c r="A35" i="6"/>
  <c r="A102" i="7"/>
  <c r="A185" i="7"/>
  <c r="A244" i="2"/>
  <c r="A128" i="7"/>
  <c r="A118" i="7"/>
  <c r="A94" i="7"/>
  <c r="A116" i="7"/>
  <c r="A70" i="7"/>
  <c r="A76" i="7"/>
  <c r="A215" i="7"/>
  <c r="A109" i="7"/>
  <c r="A224" i="7"/>
  <c r="A130" i="7"/>
  <c r="A41" i="7"/>
  <c r="A236" i="7"/>
  <c r="A216" i="8"/>
  <c r="A217" i="8"/>
  <c r="A214" i="8"/>
  <c r="A212" i="8"/>
  <c r="A210" i="8"/>
  <c r="A244" i="7"/>
  <c r="A181" i="7"/>
  <c r="A213" i="8"/>
  <c r="A119" i="7"/>
  <c r="A215" i="8"/>
  <c r="A236" i="2"/>
  <c r="A211" i="8"/>
  <c r="A178" i="8"/>
  <c r="A171" i="8"/>
  <c r="A176" i="8"/>
  <c r="A175" i="8"/>
  <c r="A184" i="8"/>
  <c r="A179" i="8"/>
  <c r="A173" i="8"/>
  <c r="A172" i="8"/>
  <c r="A181" i="8"/>
  <c r="A180" i="8"/>
  <c r="A177" i="8"/>
  <c r="A183" i="8"/>
  <c r="A182" i="8"/>
  <c r="A205" i="8"/>
  <c r="A207" i="8"/>
  <c r="A206" i="8"/>
  <c r="A209" i="8"/>
  <c r="A208" i="8"/>
  <c r="A204" i="8"/>
  <c r="A240" i="2"/>
  <c r="A293" i="2"/>
  <c r="A90" i="6"/>
  <c r="A48" i="2"/>
  <c r="A239" i="2"/>
  <c r="A235" i="2"/>
  <c r="A44" i="6"/>
  <c r="A145" i="6"/>
  <c r="A41" i="6"/>
  <c r="A191" i="6"/>
  <c r="A233" i="2"/>
  <c r="A136" i="6"/>
  <c r="A87" i="6"/>
  <c r="A84" i="6"/>
  <c r="A242" i="2"/>
  <c r="A232" i="2"/>
  <c r="A108" i="2"/>
  <c r="A241" i="2"/>
  <c r="A245" i="2"/>
  <c r="A185" i="8"/>
  <c r="A87" i="8"/>
  <c r="A83" i="8"/>
  <c r="A191" i="8"/>
  <c r="A101" i="8"/>
  <c r="A74" i="8"/>
  <c r="A103" i="8"/>
  <c r="A165" i="8"/>
  <c r="A102" i="8"/>
  <c r="A86" i="8"/>
  <c r="A43" i="8"/>
  <c r="A94" i="8"/>
  <c r="A312" i="8" l="1"/>
  <c r="A151" i="8"/>
  <c r="A67" i="8"/>
  <c r="A326" i="8"/>
  <c r="A39" i="7"/>
  <c r="A183" i="6"/>
  <c r="A99" i="6"/>
  <c r="A98" i="6"/>
  <c r="A198" i="6"/>
  <c r="A206" i="6"/>
  <c r="A101" i="6"/>
  <c r="A100" i="6"/>
  <c r="A200" i="6"/>
  <c r="A97" i="6"/>
  <c r="A166" i="6"/>
  <c r="A102" i="6"/>
  <c r="A96" i="6"/>
  <c r="A199" i="6"/>
  <c r="A49" i="8"/>
  <c r="A207" i="6"/>
  <c r="A103" i="7"/>
  <c r="A40" i="7"/>
  <c r="A117" i="7"/>
  <c r="A167" i="7"/>
  <c r="A169" i="7"/>
  <c r="A231" i="7"/>
  <c r="A39" i="6"/>
  <c r="A75" i="8"/>
  <c r="A44" i="8"/>
  <c r="A144" i="6"/>
  <c r="A86" i="6"/>
  <c r="A40" i="6"/>
  <c r="A184" i="6"/>
  <c r="A137" i="6"/>
  <c r="A83" i="6"/>
  <c r="A243" i="7"/>
  <c r="A218" i="7"/>
  <c r="A120" i="7"/>
  <c r="A88" i="7"/>
  <c r="A127" i="7"/>
  <c r="A172" i="7"/>
  <c r="A168" i="7"/>
  <c r="A101" i="7"/>
  <c r="A233" i="7"/>
  <c r="A95" i="8"/>
  <c r="A85" i="6"/>
  <c r="A88" i="6"/>
  <c r="A161" i="6"/>
  <c r="A232" i="7"/>
  <c r="A225" i="7"/>
  <c r="A217" i="7"/>
  <c r="A235" i="7"/>
  <c r="A100" i="7"/>
  <c r="A173" i="7"/>
  <c r="A170" i="7"/>
  <c r="A242" i="7"/>
  <c r="A171" i="7"/>
  <c r="A293" i="8"/>
  <c r="A325" i="8"/>
  <c r="A301" i="8"/>
  <c r="A319" i="8"/>
  <c r="A300" i="8"/>
  <c r="A311" i="8"/>
  <c r="A47" i="8"/>
  <c r="A65" i="8"/>
  <c r="A42" i="8"/>
  <c r="A304" i="8"/>
  <c r="A152" i="8"/>
  <c r="A73" i="8"/>
  <c r="A85" i="8"/>
  <c r="A302" i="8"/>
  <c r="A292" i="8"/>
  <c r="A309" i="2"/>
  <c r="A246" i="2"/>
  <c r="A243" i="2"/>
  <c r="A234" i="2"/>
  <c r="A84" i="2"/>
  <c r="A78" i="2"/>
  <c r="A307" i="2"/>
  <c r="A122" i="2"/>
  <c r="A238" i="2"/>
  <c r="A124" i="2"/>
  <c r="A130" i="2"/>
  <c r="A115" i="2"/>
  <c r="A292" i="2"/>
  <c r="A300" i="2"/>
  <c r="A107" i="2"/>
  <c r="A47" i="2"/>
  <c r="A189" i="2"/>
  <c r="A187" i="2"/>
  <c r="A185" i="2"/>
  <c r="A222" i="2"/>
  <c r="A188" i="2"/>
  <c r="A227" i="2"/>
  <c r="A191" i="2"/>
  <c r="A192" i="2"/>
  <c r="A190" i="2"/>
  <c r="A210" i="2"/>
  <c r="A193" i="2"/>
  <c r="A194" i="2"/>
  <c r="A203" i="2"/>
  <c r="A202" i="2"/>
  <c r="A195" i="2"/>
  <c r="A196" i="2"/>
  <c r="A72" i="2"/>
  <c r="A209" i="2"/>
  <c r="A184" i="2"/>
  <c r="A43" i="2"/>
  <c r="A183" i="2"/>
  <c r="A49" i="2"/>
  <c r="A131" i="2"/>
  <c r="A109" i="2"/>
  <c r="A123" i="2"/>
  <c r="A217" i="2"/>
  <c r="A90" i="2"/>
  <c r="A116" i="2"/>
  <c r="A44" i="2"/>
  <c r="A316" i="2"/>
  <c r="A211" i="2"/>
  <c r="A294" i="2"/>
  <c r="A301" i="2"/>
  <c r="A203" i="8"/>
  <c r="A252" i="8"/>
  <c r="A48" i="8"/>
  <c r="A202" i="8"/>
  <c r="A223" i="8"/>
  <c r="A224" i="8"/>
  <c r="A280" i="8"/>
  <c r="A251" i="8"/>
</calcChain>
</file>

<file path=xl/sharedStrings.xml><?xml version="1.0" encoding="utf-8"?>
<sst xmlns="http://schemas.openxmlformats.org/spreadsheetml/2006/main" count="664" uniqueCount="163">
  <si>
    <t>SPC Name</t>
  </si>
  <si>
    <t>SPC (Dec)</t>
  </si>
  <si>
    <t>SPC (Hexa)</t>
  </si>
  <si>
    <t>From Hex to Dec</t>
  </si>
  <si>
    <t>From Dec to Hex</t>
  </si>
  <si>
    <t xml:space="preserve">## !****************************************! ##  </t>
  </si>
  <si>
    <t>!@Stop</t>
  </si>
  <si>
    <t>ZNSI:NA1;</t>
  </si>
  <si>
    <t>ZNRI:NA1;</t>
  </si>
  <si>
    <t>ZNLI;</t>
  </si>
  <si>
    <t xml:space="preserve">ZNVI:NA1; </t>
  </si>
  <si>
    <t>ZNPI:NA1;</t>
  </si>
  <si>
    <t>ZNFI:NA1;</t>
  </si>
  <si>
    <t>ZOBI:NA1;</t>
  </si>
  <si>
    <t>ZOBL:NA1;</t>
  </si>
  <si>
    <t>ZNGI:NA1;</t>
  </si>
  <si>
    <t>ZNHI:NA1;</t>
  </si>
  <si>
    <t>Original Signaling</t>
  </si>
  <si>
    <t>Newest Signaling</t>
  </si>
  <si>
    <t>REHOMING BSC FROM ONE MGW TO ANOTHER WITH SAME MSS</t>
  </si>
  <si>
    <t>!*** Re-homing BSC from one MGW to another with same MSS - Alvaro R. Mendoza ******!</t>
  </si>
  <si>
    <t>! ORIGINAL SIGNALING PARAMETERS</t>
  </si>
  <si>
    <t>! NEWEST SIGNALING PARAMETERS</t>
  </si>
  <si>
    <t>## Step / CHANGE SIGNALLING ROUTE STATE /</t>
  </si>
  <si>
    <t>## Step / DENY ACTIVATION OF SIGNALLING ROUTE /</t>
  </si>
  <si>
    <t>ZNVI:NA1;</t>
  </si>
  <si>
    <t>## Step / CHANGE SCCP STATE /</t>
  </si>
  <si>
    <t>## Step / CHANGE SUBSYSTEM STATE /</t>
  </si>
  <si>
    <t>## Step // RE-HOMING //</t>
  </si>
  <si>
    <t>## Step / ADD SIGNALLING ROUTE TO ROUTE SET /</t>
  </si>
  <si>
    <t>## Step / DELETE SIGNALLING ROUTE FROM ROUTE SET /</t>
  </si>
  <si>
    <t>## Step / DELETE SIGNALLING ROUTE SET /</t>
  </si>
  <si>
    <t>## Step / DELETE SIGNALLING LINK SET /</t>
  </si>
  <si>
    <t>!**********************************************************************************!</t>
  </si>
  <si>
    <t>## Step / ALLOW ACTIVATION OF SIGNALLING LINKS /</t>
  </si>
  <si>
    <t>## Step / ALLOW ACTIVATION OF SIGNALLING ROUTE /</t>
  </si>
  <si>
    <t>## Step / CHANGE ROUTE SET STATE /</t>
  </si>
  <si>
    <t>## Step // RESET BSC //</t>
  </si>
  <si>
    <t>## Step // VERIFY CONFIGURATIONS //</t>
  </si>
  <si>
    <t>ZNET;</t>
  </si>
  <si>
    <t>ZNEL;</t>
  </si>
  <si>
    <t>ZNCI;</t>
  </si>
  <si>
    <t>ZNET:NA1;</t>
  </si>
  <si>
    <t>ZNEO:NA1;</t>
  </si>
  <si>
    <t>ZNES:NA1;</t>
  </si>
  <si>
    <t>ZNER:NA1;</t>
  </si>
  <si>
    <t>ZNRT::NA1;</t>
  </si>
  <si>
    <t>ZNFJ:NA1;</t>
  </si>
  <si>
    <t>ZNHJ:NA1;</t>
  </si>
  <si>
    <t>## Step / VERIFY SIGNALLING BSC/MGW/MSS /</t>
  </si>
  <si>
    <t>## Step // BLOCK SIGNALLING //</t>
  </si>
  <si>
    <t>## Step / CREATE SIGNALING LINK SET (TO NEW MGW) /</t>
  </si>
  <si>
    <t>## Step / CREATE SIGNALLING ROUTE SET (TO NEW MGW) /</t>
  </si>
  <si>
    <t>## Step / ADD SIGNALLING LINK TO LINK SET (TO NEW MGW) /</t>
  </si>
  <si>
    <t>PRE-RE-HOMING ACTIVITIES</t>
  </si>
  <si>
    <t>ZICL;</t>
  </si>
  <si>
    <t xml:space="preserve">ZWQO:CR;                                                                      </t>
  </si>
  <si>
    <t>ZWQO:CR;</t>
  </si>
  <si>
    <t>ZWKP:FULL:EMODE;</t>
  </si>
  <si>
    <t>ZWKP:FULL:TOTAL;</t>
  </si>
  <si>
    <t>Software Packages</t>
  </si>
  <si>
    <t>Name</t>
  </si>
  <si>
    <t>Activity</t>
  </si>
  <si>
    <t>Delete</t>
  </si>
  <si>
    <t>Create</t>
  </si>
  <si>
    <t>Command Calendar Task</t>
  </si>
  <si>
    <t>!*** Pre-Re-homing Activities - Alvaro R. Mendoza ******!</t>
  </si>
  <si>
    <t>## Step // BLOCK COMMAND CALENDAR //</t>
  </si>
  <si>
    <t>## Step // BACKUP //</t>
  </si>
  <si>
    <t>## Step / DELETE OLD PACKAGE /</t>
  </si>
  <si>
    <t>## Step / CREATE FALLBACK /</t>
  </si>
  <si>
    <t>## Step / PRINT PROGRESS OF FALLBACK /</t>
  </si>
  <si>
    <t>ZWKI;</t>
  </si>
  <si>
    <t>@Stop</t>
  </si>
  <si>
    <t>## Step / CHECK THE STATUS OF FALLBACK (PHASES AND FILES WHERE HAS OCCURED ERROR) /</t>
  </si>
  <si>
    <t>## Step / CHECK THE STATUS OF FALLBACK (ALL PHASES AND FILES) /</t>
  </si>
  <si>
    <t>## Step / VERIFY THE FALLBACK PACKAGE /</t>
  </si>
  <si>
    <t>## Step // COPY NEWEST &amp; VERIFIED FALLBACK TO FO //</t>
  </si>
  <si>
    <t>## Step / VERIFY FREE SPACE ON MAGNETO-OPTICAL DISK /</t>
  </si>
  <si>
    <t xml:space="preserve">ZIWX::F0,NODEF::%,%;                                    </t>
  </si>
  <si>
    <t>## Step / COPY THE BUILD FROM DISK TO MAGNETO-OPTICAL DISK /</t>
  </si>
  <si>
    <t>!*******************************************************!</t>
  </si>
  <si>
    <t>POST-RE-HOMING ACTIVITIES</t>
  </si>
  <si>
    <t>## Step // UNBLOCK COMMAND CALENDAR //</t>
  </si>
  <si>
    <t>!*** Post-Re-homing Activities - Alvaro R. Mendoza *****!</t>
  </si>
  <si>
    <t>3FF8</t>
  </si>
  <si>
    <t>POSS13</t>
  </si>
  <si>
    <t>PRES13</t>
  </si>
  <si>
    <t>POSREHOM</t>
  </si>
  <si>
    <t>PREREHOM</t>
  </si>
  <si>
    <t>## Step / CHANGE 1° SIGNALLING LINK STATE /</t>
  </si>
  <si>
    <t>## Step / DENY ACTIVATION OF 1° SIGNALLING LINKS /</t>
  </si>
  <si>
    <t>## Step // HARDWARE RE-HOMING - (1° JUMPER EXCHANGE) //</t>
  </si>
  <si>
    <t>## Step / DELETE 1° SIGNALING LINK FROM OLD LINK SET /</t>
  </si>
  <si>
    <t>## Step / ALLOW ACTIVATION OF 1° SIGNALLING LINKS /</t>
  </si>
  <si>
    <t>!!!!!!!!!!!!!!!!!!!!!!! If everything is right !!!!!!!!!!!!!!!!!!!!!!!</t>
  </si>
  <si>
    <t>## Step / CHANGE SIGNALLING LINK STATE /</t>
  </si>
  <si>
    <t>## Step / DENY ACTIVATION OF SIGNALLING LINKS /</t>
  </si>
  <si>
    <t>## Step // HARDWARE RE-HOMING - (JUMPER EXCHANGE - ALL OTHER ONES) //</t>
  </si>
  <si>
    <t>Yes</t>
  </si>
  <si>
    <t>No</t>
  </si>
  <si>
    <t>MGDF2</t>
  </si>
  <si>
    <t>MSDF1</t>
  </si>
  <si>
    <t>MGDF1</t>
  </si>
  <si>
    <t>BDF32</t>
  </si>
  <si>
    <t>REHOMING BSC FROM TWO MGW TO ONE MGW WITH SAME MSS</t>
  </si>
  <si>
    <t>Hex/Dec Calculator</t>
  </si>
  <si>
    <t>↓</t>
  </si>
  <si>
    <t>! ORIGINAL SIGNALING PARAMETERS GOING VIA 1° MGW</t>
  </si>
  <si>
    <t>! ORIGINAL SIGNALING PARAMETERS GOING VIA 2° MGW</t>
  </si>
  <si>
    <t>! NEWEST SIGNALING PARAMETERS (BSC ONLY VIA 1° MGW)</t>
  </si>
  <si>
    <t>Signalling Links to rehoming</t>
  </si>
  <si>
    <t>Last Link</t>
  </si>
  <si>
    <t>!*** Re-homing BSC from two MGW to one MGW with same MSS - Alvaro R. Mendoza ******!</t>
  </si>
  <si>
    <t>## Step // HARDWARE RE-HOMING - (JUMPER EXCHANGE) //</t>
  </si>
  <si>
    <t>## Step / DELETE SIGNALING LINK FROM OLD LINK SET /</t>
  </si>
  <si>
    <t>## Step / ADD SIGNALING LINK TO LINK SET (TO NEW MGW) /</t>
  </si>
  <si>
    <t>↙</t>
  </si>
  <si>
    <t>!ZUSS:SYM:C=DSK;</t>
  </si>
  <si>
    <t>3FEA</t>
  </si>
  <si>
    <t>↘</t>
  </si>
  <si>
    <t>REHOMING BSC FROM ONE MGW TO TWO MGW WITH SAME MSS</t>
  </si>
  <si>
    <t>!*** Re-homing BSC from one MGW to two MGW with same MSS - Alvaro R. Mendoza ******!</t>
  </si>
  <si>
    <t>! ORIGINAL SIGNALING PARAMETERS (BSC ONLY VIA 1° MGW)</t>
  </si>
  <si>
    <t>! NEWEST SIGNALING PARAMETERS (BSC VIA 1° MGW)</t>
  </si>
  <si>
    <t>! NEWEST SIGNALING PARAMETERS (BSC VIA 2° MGW)</t>
  </si>
  <si>
    <t>## Step / CREATE SIGNALING LINK SET (TO NEW 2° MGW) /</t>
  </si>
  <si>
    <t>## Step / CREATE SIGNALLING ROUTE SET (TO NEW 2° MGW) /</t>
  </si>
  <si>
    <t>REHOMING BSC FROM ONE MGW/MSS TO ANOTHER MGW/MSS</t>
  </si>
  <si>
    <t>!*** Re-homing BSC from one MGW/MSS to another MGW/MSS - Alvaro R. Mendoza ******!</t>
  </si>
  <si>
    <t>ZRCD:CGR=1;</t>
  </si>
  <si>
    <t>ZRCD:CGR=2;</t>
  </si>
  <si>
    <t>ZRCI:SEA=3:CGR=1&amp;2&amp;3:PRINT=5;</t>
  </si>
  <si>
    <t>## Step // DELETE CIRCUITS GROUPS //</t>
  </si>
  <si>
    <t>## Step / MODIFY BROADCAST STATUS OF SCCP SIGNALLING POINTS /</t>
  </si>
  <si>
    <t>## Step / REMOVE SCCP FROM SIGNALLING POINTS /</t>
  </si>
  <si>
    <t>## Step / DELETE SERVICE /</t>
  </si>
  <si>
    <t>## Step / DELETE SIGNALLING LINK FROM LINK SET /</t>
  </si>
  <si>
    <t xml:space="preserve">## !***** DELETE WHOLE SYSTEM'S SIGNALING **! ##  </t>
  </si>
  <si>
    <t xml:space="preserve">## !***** CREATE WHOLE SYSTEM'S SIGNALING **! ##  </t>
  </si>
  <si>
    <t>## Step // CREATE SIGNALLING LINK SET //</t>
  </si>
  <si>
    <t>## Step // CREATE SIGNALLING ROUTE SET //</t>
  </si>
  <si>
    <t>## Step // ALLOW ACTIVATION OF SIGNALLING LINKS //</t>
  </si>
  <si>
    <t>## Step // CREATE SCCP SERVICE //</t>
  </si>
  <si>
    <t>## Step // DEFINE SCCP FOR SIGNALLING POINT //</t>
  </si>
  <si>
    <t>## Step // MODIFY BROADCAST STATUS OF SCCP SUBSYSTEMS //</t>
  </si>
  <si>
    <t>## Step // CHANGE SCCP STATE //</t>
  </si>
  <si>
    <t>## Step // CHANGE SUBSYSTEM STATE //</t>
  </si>
  <si>
    <t>## Step // CREATE CGR //</t>
  </si>
  <si>
    <t>ZRCI;</t>
  </si>
  <si>
    <t>!ZRCD:CGR=3;</t>
  </si>
  <si>
    <t>BBA35</t>
  </si>
  <si>
    <t>MVBA9</t>
  </si>
  <si>
    <t>MGB05</t>
  </si>
  <si>
    <t>MGB14</t>
  </si>
  <si>
    <t>MVBAA</t>
  </si>
  <si>
    <t>MGBA2</t>
  </si>
  <si>
    <t>MGBA6</t>
  </si>
  <si>
    <t>BSC28</t>
  </si>
  <si>
    <t>MGW01</t>
  </si>
  <si>
    <t>MSS03</t>
  </si>
  <si>
    <t>MGW04</t>
  </si>
  <si>
    <t>MSS06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</si>
</sst>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3" tint="0.59996337778862885"/>
      </right>
      <top style="medium">
        <color indexed="64"/>
      </top>
      <bottom style="medium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medium">
        <color indexed="64"/>
      </top>
      <bottom style="medium">
        <color indexed="64"/>
      </bottom>
      <diagonal/>
    </border>
    <border>
      <left style="thin">
        <color theme="3" tint="0.5999633777886288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/>
      <diagonal/>
    </border>
    <border>
      <left style="thin">
        <color theme="3" tint="0.59996337778862885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0" borderId="13" xfId="0" applyFont="1" applyFill="1" applyBorder="1"/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5" xfId="0" applyFont="1" applyFill="1" applyBorder="1"/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7" xfId="0" applyFill="1" applyBorder="1" applyAlignment="1" applyProtection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7" xfId="0" quotePrefix="1" applyFill="1" applyBorder="1" applyAlignment="1" applyProtection="1">
      <alignment horizontal="center" vertical="center"/>
    </xf>
    <xf numFmtId="0" fontId="0" fillId="3" borderId="0" xfId="0" applyFill="1" applyBorder="1"/>
    <xf numFmtId="0" fontId="0" fillId="0" borderId="29" xfId="0" applyFill="1" applyBorder="1" applyAlignment="1"/>
    <xf numFmtId="0" fontId="0" fillId="3" borderId="0" xfId="0" applyFill="1"/>
    <xf numFmtId="0" fontId="1" fillId="0" borderId="30" xfId="0" applyFont="1" applyFill="1" applyBorder="1"/>
    <xf numFmtId="0" fontId="0" fillId="0" borderId="0" xfId="0" applyFill="1" applyBorder="1" applyAlignment="1"/>
    <xf numFmtId="0" fontId="1" fillId="0" borderId="31" xfId="0" applyFont="1" applyFill="1" applyBorder="1"/>
    <xf numFmtId="0" fontId="2" fillId="0" borderId="13" xfId="0" applyFont="1" applyFill="1" applyBorder="1"/>
    <xf numFmtId="49" fontId="0" fillId="0" borderId="29" xfId="0" applyNumberFormat="1" applyFill="1" applyBorder="1" applyAlignment="1"/>
    <xf numFmtId="0" fontId="2" fillId="3" borderId="0" xfId="0" applyFont="1" applyFill="1" applyBorder="1"/>
    <xf numFmtId="0" fontId="2" fillId="0" borderId="25" xfId="0" applyFont="1" applyFill="1" applyBorder="1"/>
    <xf numFmtId="0" fontId="0" fillId="0" borderId="0" xfId="0" applyFill="1" applyBorder="1"/>
    <xf numFmtId="0" fontId="0" fillId="0" borderId="25" xfId="0" applyFill="1" applyBorder="1" applyAlignment="1"/>
    <xf numFmtId="14" fontId="1" fillId="0" borderId="0" xfId="0" applyNumberFormat="1" applyFont="1" applyFill="1" applyBorder="1"/>
    <xf numFmtId="0" fontId="1" fillId="0" borderId="0" xfId="0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2" fillId="2" borderId="2" xfId="0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2" xfId="0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23" xfId="0" applyFill="1" applyBorder="1" applyAlignment="1" applyProtection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3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40"/>
  <sheetViews>
    <sheetView showGridLines="0" workbookViewId="0">
      <selection activeCell="C40" sqref="C40"/>
    </sheetView>
  </sheetViews>
  <sheetFormatPr defaultColWidth="11.42578125" defaultRowHeight="15" x14ac:dyDescent="0.25"/>
  <cols>
    <col min="1" max="1" width="11.85546875" bestFit="1" customWidth="1"/>
    <col min="17" max="16384" width="11.42578125" style="32"/>
  </cols>
  <sheetData>
    <row r="1" spans="1:18" ht="15.75" thickBot="1" x14ac:dyDescent="0.3">
      <c r="A1" s="24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R1" s="34">
        <f ca="1">TODAY()</f>
        <v>43909</v>
      </c>
    </row>
    <row r="2" spans="1:18" x14ac:dyDescent="0.25">
      <c r="A2" s="53" t="s">
        <v>54</v>
      </c>
      <c r="B2" s="54"/>
      <c r="C2" s="54"/>
      <c r="D2" s="54"/>
      <c r="E2" s="54"/>
      <c r="F2" s="55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8" ht="15.75" thickBot="1" x14ac:dyDescent="0.3">
      <c r="A3" s="56"/>
      <c r="B3" s="57"/>
      <c r="C3" s="57"/>
      <c r="D3" s="57"/>
      <c r="E3" s="57"/>
      <c r="F3" s="58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8" ht="15.75" thickBo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8" ht="15.75" thickBot="1" x14ac:dyDescent="0.3">
      <c r="A5" s="59" t="s">
        <v>60</v>
      </c>
      <c r="B5" s="60"/>
      <c r="C5" s="61"/>
      <c r="D5" s="25"/>
      <c r="E5" s="4"/>
      <c r="F5" s="16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8" ht="15.75" thickBot="1" x14ac:dyDescent="0.3">
      <c r="A6" s="1" t="s">
        <v>62</v>
      </c>
      <c r="B6" s="62" t="s">
        <v>61</v>
      </c>
      <c r="C6" s="63"/>
      <c r="D6" s="4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8" x14ac:dyDescent="0.25">
      <c r="A7" s="5" t="s">
        <v>63</v>
      </c>
      <c r="B7" s="64" t="s">
        <v>86</v>
      </c>
      <c r="C7" s="65"/>
      <c r="D7" s="4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8" ht="15.75" thickBot="1" x14ac:dyDescent="0.3">
      <c r="A8" s="13" t="s">
        <v>64</v>
      </c>
      <c r="B8" s="66" t="s">
        <v>89</v>
      </c>
      <c r="C8" s="67"/>
      <c r="D8" s="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8" ht="15.75" thickBot="1" x14ac:dyDescent="0.3">
      <c r="A9" s="27"/>
      <c r="B9" s="27"/>
      <c r="C9" s="27"/>
      <c r="D9" s="4"/>
      <c r="E9" s="4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8" ht="15.75" thickBot="1" x14ac:dyDescent="0.3">
      <c r="A10" s="50" t="s">
        <v>65</v>
      </c>
      <c r="B10" s="51"/>
      <c r="C10" s="5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8" x14ac:dyDescent="0.25">
      <c r="A11" s="4"/>
      <c r="B11" s="4"/>
      <c r="C11" s="17">
        <v>1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8" x14ac:dyDescent="0.25">
      <c r="A12" s="4"/>
      <c r="B12" s="4"/>
      <c r="C12" s="18">
        <v>2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1:18" x14ac:dyDescent="0.25">
      <c r="A13" s="4"/>
      <c r="B13" s="4"/>
      <c r="C13" s="18">
        <v>3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8" x14ac:dyDescent="0.25">
      <c r="A14" s="4"/>
      <c r="B14" s="4"/>
      <c r="C14" s="18">
        <v>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18" ht="15.75" thickBot="1" x14ac:dyDescent="0.3">
      <c r="A15" s="4"/>
      <c r="B15" s="4"/>
      <c r="C15" s="20">
        <v>5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8" x14ac:dyDescent="0.25">
      <c r="A16" s="4"/>
      <c r="B16" s="4"/>
      <c r="C16" s="4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spans="1:16" x14ac:dyDescent="0.25">
      <c r="A17" s="4"/>
      <c r="B17" s="4"/>
      <c r="C17" s="4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x14ac:dyDescent="0.25">
      <c r="A18" s="23" t="s">
        <v>81</v>
      </c>
      <c r="B18" s="4"/>
      <c r="C18" s="4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x14ac:dyDescent="0.25">
      <c r="A19" s="23" t="s">
        <v>66</v>
      </c>
      <c r="B19" s="4"/>
      <c r="C19" s="4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x14ac:dyDescent="0.25">
      <c r="A20" s="23" t="str">
        <f ca="1">CONCATENATE("!*** Date: ",YEAR(R1),"-",MONTH(R1),"-",DAY(R1)," ***********************************!")</f>
        <v>!*** Date: 2020-3-19 ***********************************!</v>
      </c>
      <c r="B20" s="4"/>
      <c r="C20" s="4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x14ac:dyDescent="0.25">
      <c r="A21" s="23" t="s">
        <v>81</v>
      </c>
      <c r="B21" s="4"/>
      <c r="C21" s="4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x14ac:dyDescent="0.25">
      <c r="A22" s="4"/>
      <c r="B22" s="4"/>
      <c r="C22" s="4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x14ac:dyDescent="0.25">
      <c r="A23" s="23" t="s">
        <v>5</v>
      </c>
      <c r="B23" s="4"/>
      <c r="C23" s="4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25">
      <c r="A24" s="23" t="s">
        <v>67</v>
      </c>
      <c r="B24" s="4"/>
      <c r="C24" s="4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25">
      <c r="A25" s="23" t="s">
        <v>55</v>
      </c>
      <c r="B25" s="4"/>
      <c r="C25" s="4"/>
      <c r="D25" s="22"/>
      <c r="E25" s="30"/>
      <c r="F25" s="30"/>
      <c r="G25" s="30"/>
      <c r="H25" s="30"/>
      <c r="I25" s="30"/>
      <c r="J25" s="30"/>
      <c r="K25" s="30"/>
      <c r="L25" s="30"/>
      <c r="M25" s="22"/>
      <c r="N25" s="22"/>
      <c r="O25" s="22"/>
      <c r="P25" s="22"/>
    </row>
    <row r="26" spans="1:16" x14ac:dyDescent="0.25">
      <c r="A26" s="28" t="str">
        <f>IF(C11="","",CONCATENATE("ZICB:",C11,":BLOCK;"))</f>
        <v>ZICB:1:BLOCK;</v>
      </c>
      <c r="B26" s="4"/>
      <c r="C26" s="4"/>
      <c r="D26" s="22"/>
      <c r="E26" s="30"/>
      <c r="F26" s="30"/>
      <c r="G26" s="30"/>
      <c r="H26" s="30"/>
      <c r="I26" s="30"/>
      <c r="J26" s="30"/>
      <c r="K26" s="30"/>
      <c r="L26" s="30"/>
      <c r="M26" s="22"/>
      <c r="N26" s="22"/>
      <c r="O26" s="22"/>
      <c r="P26" s="22"/>
    </row>
    <row r="27" spans="1:16" x14ac:dyDescent="0.25">
      <c r="A27" s="28" t="str">
        <f>IF(C12="","",CONCATENATE("ZICB:",C12,":BLOCK;"))</f>
        <v>ZICB:2:BLOCK;</v>
      </c>
      <c r="B27" s="4"/>
      <c r="C27" s="4"/>
      <c r="D27" s="22"/>
      <c r="E27" s="30"/>
      <c r="F27" s="30"/>
      <c r="G27" s="30"/>
      <c r="H27" s="30"/>
      <c r="I27" s="30"/>
      <c r="J27" s="30"/>
      <c r="K27" s="30"/>
      <c r="L27" s="30"/>
      <c r="M27" s="22"/>
      <c r="N27" s="22"/>
      <c r="O27" s="22"/>
      <c r="P27" s="22"/>
    </row>
    <row r="28" spans="1:16" x14ac:dyDescent="0.25">
      <c r="A28" s="28" t="str">
        <f>IF(C13="","",CONCATENATE("ZICB:",C13,":BLOCK;"))</f>
        <v>ZICB:3:BLOCK;</v>
      </c>
      <c r="B28" s="4"/>
      <c r="C28" s="4"/>
      <c r="D28" s="22"/>
      <c r="E28" s="28"/>
      <c r="F28" s="31"/>
      <c r="G28" s="30"/>
      <c r="H28" s="30"/>
      <c r="I28" s="30"/>
      <c r="J28" s="30"/>
      <c r="K28" s="30"/>
      <c r="L28" s="30"/>
      <c r="M28" s="22"/>
      <c r="N28" s="22"/>
      <c r="O28" s="22"/>
      <c r="P28" s="22"/>
    </row>
    <row r="29" spans="1:16" x14ac:dyDescent="0.25">
      <c r="A29" s="28" t="str">
        <f>IF(C14="","",CONCATENATE("ZICB:",C14,":BLOCK;"))</f>
        <v>ZICB:4:BLOCK;</v>
      </c>
      <c r="B29" s="22"/>
      <c r="C29" s="4"/>
      <c r="D29" s="22"/>
      <c r="E29" s="30"/>
      <c r="F29" s="30"/>
      <c r="G29" s="30"/>
      <c r="H29" s="30"/>
      <c r="I29" s="30"/>
      <c r="J29" s="30"/>
      <c r="K29" s="30"/>
      <c r="L29" s="30"/>
      <c r="M29" s="22"/>
      <c r="N29" s="22"/>
      <c r="O29" s="22"/>
      <c r="P29" s="22"/>
    </row>
    <row r="30" spans="1:16" x14ac:dyDescent="0.25">
      <c r="A30" s="28" t="str">
        <f>IF(C15="","",CONCATENATE("ZICB:",C15,":BLOCK;"))</f>
        <v>ZICB:5:BLOCK;</v>
      </c>
      <c r="B30" s="22"/>
      <c r="C30" s="22"/>
      <c r="D30" s="22"/>
      <c r="E30" s="30"/>
      <c r="F30" s="30"/>
      <c r="G30" s="30"/>
      <c r="H30" s="30"/>
      <c r="I30" s="30"/>
      <c r="J30" s="30"/>
      <c r="K30" s="30"/>
      <c r="L30" s="30"/>
      <c r="M30" s="22"/>
      <c r="N30" s="22"/>
      <c r="O30" s="22"/>
      <c r="P30" s="22"/>
    </row>
    <row r="31" spans="1:16" x14ac:dyDescent="0.25">
      <c r="A31" s="23" t="s">
        <v>55</v>
      </c>
      <c r="B31" s="22"/>
      <c r="C31" s="22"/>
      <c r="D31" s="22"/>
      <c r="E31" s="30"/>
      <c r="F31" s="30"/>
      <c r="G31" s="30"/>
      <c r="H31" s="30"/>
      <c r="I31" s="30"/>
      <c r="J31" s="30"/>
      <c r="K31" s="30"/>
      <c r="L31" s="30"/>
      <c r="M31" s="22"/>
      <c r="N31" s="22"/>
      <c r="O31" s="22"/>
      <c r="P31" s="22"/>
    </row>
    <row r="32" spans="1:16" x14ac:dyDescent="0.25">
      <c r="A32" s="23"/>
      <c r="B32" s="22"/>
      <c r="C32" s="22"/>
      <c r="D32" s="22"/>
      <c r="E32" s="30"/>
      <c r="F32" s="30"/>
      <c r="G32" s="30"/>
      <c r="H32" s="30"/>
      <c r="I32" s="30"/>
      <c r="J32" s="30"/>
      <c r="K32" s="30"/>
      <c r="L32" s="30"/>
      <c r="M32" s="22"/>
      <c r="N32" s="22"/>
      <c r="O32" s="22"/>
      <c r="P32" s="22"/>
    </row>
    <row r="33" spans="1:16" x14ac:dyDescent="0.25">
      <c r="A33" s="23" t="s">
        <v>68</v>
      </c>
      <c r="B33" s="22"/>
      <c r="C33" s="22"/>
      <c r="D33" s="22"/>
      <c r="E33" s="30"/>
      <c r="F33" s="30"/>
      <c r="G33" s="30"/>
      <c r="H33" s="30"/>
      <c r="I33" s="30"/>
      <c r="J33" s="30"/>
      <c r="K33" s="30"/>
      <c r="L33" s="30"/>
      <c r="M33" s="22"/>
      <c r="N33" s="22"/>
      <c r="O33" s="22"/>
      <c r="P33" s="22"/>
    </row>
    <row r="34" spans="1:16" x14ac:dyDescent="0.25">
      <c r="A34" s="23"/>
      <c r="B34" s="22"/>
      <c r="C34" s="22"/>
      <c r="D34" s="22"/>
      <c r="E34" s="30"/>
      <c r="F34" s="30"/>
      <c r="G34" s="30"/>
      <c r="H34" s="30"/>
      <c r="I34" s="30"/>
      <c r="J34" s="30"/>
      <c r="K34" s="30"/>
      <c r="L34" s="30"/>
      <c r="M34" s="22"/>
      <c r="N34" s="22"/>
      <c r="O34" s="22"/>
      <c r="P34" s="22"/>
    </row>
    <row r="35" spans="1:16" x14ac:dyDescent="0.25">
      <c r="A35" s="23" t="s">
        <v>69</v>
      </c>
      <c r="B35" s="22"/>
      <c r="C35" s="22"/>
      <c r="D35" s="22"/>
      <c r="E35" s="30"/>
      <c r="F35" s="30"/>
      <c r="G35" s="30"/>
      <c r="H35" s="30"/>
      <c r="I35" s="30"/>
      <c r="J35" s="30"/>
      <c r="K35" s="30"/>
      <c r="L35" s="30"/>
      <c r="M35" s="22"/>
      <c r="N35" s="22"/>
      <c r="O35" s="22"/>
      <c r="P35" s="22"/>
    </row>
    <row r="36" spans="1:16" x14ac:dyDescent="0.25">
      <c r="A36" s="23" t="s">
        <v>57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1:16" x14ac:dyDescent="0.25">
      <c r="A37" s="23" t="str">
        <f>IF(B7="","",CONCATENATE("ZWQD:NAME=",B7,":DIRE,PRINTS;"))</f>
        <v>ZWQD:NAME=POSS13:DIRE,PRINTS;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</row>
    <row r="38" spans="1:16" x14ac:dyDescent="0.25">
      <c r="A38" s="22" t="s">
        <v>56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16" x14ac:dyDescent="0.25">
      <c r="A39" s="23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spans="1:16" x14ac:dyDescent="0.25">
      <c r="A40" s="23" t="s">
        <v>70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16" x14ac:dyDescent="0.25">
      <c r="A41" s="22" t="s">
        <v>56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16" x14ac:dyDescent="0.25">
      <c r="A42" s="23" t="str">
        <f>CONCATENATE("ZWKS:NAME=",B8,",DIRE=",B8,",MODE=FULL;")</f>
        <v>ZWKS:NAME=PREREHOM,DIRE=PREREHOM,MODE=FULL;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16" x14ac:dyDescent="0.25">
      <c r="A43" s="22" t="s">
        <v>56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16" x14ac:dyDescent="0.25">
      <c r="A44" s="23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6" x14ac:dyDescent="0.25">
      <c r="A45" s="23" t="s">
        <v>71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16" x14ac:dyDescent="0.25">
      <c r="A46" s="23" t="s">
        <v>72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16" x14ac:dyDescent="0.25">
      <c r="A47" s="29" t="s">
        <v>73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16" x14ac:dyDescent="0.25">
      <c r="A48" s="23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1:16" x14ac:dyDescent="0.25">
      <c r="A49" s="23" t="s">
        <v>74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1:16" x14ac:dyDescent="0.25">
      <c r="A50" s="23" t="s">
        <v>58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1:16" x14ac:dyDescent="0.25">
      <c r="A51" s="23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1:16" x14ac:dyDescent="0.25">
      <c r="A52" s="23" t="s">
        <v>75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  <row r="53" spans="1:16" x14ac:dyDescent="0.25">
      <c r="A53" s="23" t="s">
        <v>59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</row>
    <row r="54" spans="1:16" x14ac:dyDescent="0.25">
      <c r="A54" s="23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</row>
    <row r="55" spans="1:16" x14ac:dyDescent="0.25">
      <c r="A55" s="23" t="s">
        <v>76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</row>
    <row r="56" spans="1:16" x14ac:dyDescent="0.25">
      <c r="A56" s="23" t="str">
        <f>CONCATENATE("ZWQB:NAME=",B8,":FORM=FAILED,CW=ALL;")</f>
        <v>ZWQB:NAME=PREREHOM:FORM=FAILED,CW=ALL;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</row>
    <row r="57" spans="1:16" x14ac:dyDescent="0.25">
      <c r="A57" s="23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</row>
    <row r="58" spans="1:16" x14ac:dyDescent="0.25">
      <c r="A58" s="23" t="s">
        <v>77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</row>
    <row r="59" spans="1:16" x14ac:dyDescent="0.25">
      <c r="A59" s="23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</row>
    <row r="60" spans="1:16" x14ac:dyDescent="0.25">
      <c r="A60" s="23" t="s">
        <v>78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</row>
    <row r="61" spans="1:16" x14ac:dyDescent="0.25">
      <c r="A61" s="23" t="s">
        <v>79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</row>
    <row r="62" spans="1:16" x14ac:dyDescent="0.25">
      <c r="A62" s="23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 x14ac:dyDescent="0.25">
      <c r="A63" s="23" t="s">
        <v>80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</row>
    <row r="64" spans="1:16" x14ac:dyDescent="0.25">
      <c r="A64" s="23" t="str">
        <f>CONCATENATE("ZIWY:S:DRIVE=WDU-B,PATH=/",B8,"/;")</f>
        <v>ZIWY:S:DRIVE=WDU-B,PATH=/PREREHOM/;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</row>
    <row r="65" spans="1:16" x14ac:dyDescent="0.25">
      <c r="A65" s="23" t="str">
        <f>CONCATENATE("ZIWY:D:DRIVE=FDU-N0,PATH=/,DRIVE=FDU-N0;")</f>
        <v>ZIWY:D:DRIVE=FDU-N0,PATH=/,DRIVE=FDU-N0;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</row>
    <row r="66" spans="1:16" x14ac:dyDescent="0.25">
      <c r="A66" s="23" t="str">
        <f>CONCATENATE("ZIBC:,,,,,,,,,DIR:DSN=",B8,";")</f>
        <v>ZIBC:,,,,,,,,,DIR:DSN=PREREHOM;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</row>
    <row r="67" spans="1:16" x14ac:dyDescent="0.25">
      <c r="A67" s="23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</row>
    <row r="68" spans="1:16" x14ac:dyDescent="0.25">
      <c r="A68" s="23" t="s">
        <v>78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</row>
    <row r="69" spans="1:16" x14ac:dyDescent="0.25">
      <c r="A69" s="23" t="s">
        <v>79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</row>
    <row r="70" spans="1:16" x14ac:dyDescent="0.25">
      <c r="A70" s="23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</row>
    <row r="71" spans="1:16" x14ac:dyDescent="0.25">
      <c r="A71" s="23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</row>
    <row r="72" spans="1:16" x14ac:dyDescent="0.25">
      <c r="A72" s="23" t="s">
        <v>5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</row>
    <row r="73" spans="1:16" x14ac:dyDescent="0.25">
      <c r="A73" s="23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</row>
    <row r="74" spans="1:16" x14ac:dyDescent="0.25">
      <c r="A74" s="2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</row>
    <row r="75" spans="1:16" x14ac:dyDescent="0.25">
      <c r="A75" s="2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</row>
    <row r="76" spans="1:16" x14ac:dyDescent="0.25">
      <c r="A76" s="23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</row>
    <row r="77" spans="1:16" x14ac:dyDescent="0.25">
      <c r="A77" s="23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</row>
    <row r="78" spans="1:16" x14ac:dyDescent="0.25">
      <c r="A78" s="23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</row>
    <row r="79" spans="1:16" x14ac:dyDescent="0.25">
      <c r="A79" s="23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</row>
    <row r="80" spans="1:16" x14ac:dyDescent="0.25">
      <c r="A80" s="23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</row>
    <row r="81" spans="1:16" x14ac:dyDescent="0.25">
      <c r="A81" s="23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</row>
    <row r="82" spans="1:16" x14ac:dyDescent="0.25">
      <c r="A82" s="23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</row>
    <row r="83" spans="1:16" x14ac:dyDescent="0.25">
      <c r="A83" s="23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16" x14ac:dyDescent="0.25">
      <c r="A84" s="23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</row>
    <row r="85" spans="1:16" x14ac:dyDescent="0.25">
      <c r="A85" s="2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</row>
    <row r="86" spans="1:16" x14ac:dyDescent="0.25">
      <c r="A86" s="23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</row>
    <row r="87" spans="1:16" x14ac:dyDescent="0.25">
      <c r="A87" s="23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</row>
    <row r="88" spans="1:16" x14ac:dyDescent="0.25">
      <c r="A88" s="23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</row>
    <row r="89" spans="1:16" x14ac:dyDescent="0.25">
      <c r="A89" s="23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</row>
    <row r="90" spans="1:16" x14ac:dyDescent="0.25">
      <c r="A90" s="23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</row>
    <row r="91" spans="1:16" x14ac:dyDescent="0.25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</row>
    <row r="92" spans="1:16" x14ac:dyDescent="0.25">
      <c r="A92" s="23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</row>
    <row r="93" spans="1:16" x14ac:dyDescent="0.25">
      <c r="A93" s="2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</row>
    <row r="94" spans="1:16" x14ac:dyDescent="0.25">
      <c r="A94" s="23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</row>
    <row r="95" spans="1:16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</row>
    <row r="96" spans="1:16" x14ac:dyDescent="0.25">
      <c r="A96" s="23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</row>
    <row r="97" spans="1:16" x14ac:dyDescent="0.25">
      <c r="A97" s="23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</row>
    <row r="98" spans="1:16" x14ac:dyDescent="0.25">
      <c r="A98" s="23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</row>
    <row r="99" spans="1:16" x14ac:dyDescent="0.25">
      <c r="A99" s="23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</row>
    <row r="100" spans="1:16" x14ac:dyDescent="0.25">
      <c r="A100" s="23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</row>
    <row r="101" spans="1:16" x14ac:dyDescent="0.25">
      <c r="A101" s="23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</row>
    <row r="102" spans="1:16" x14ac:dyDescent="0.25">
      <c r="A102" s="23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</row>
    <row r="103" spans="1:16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</row>
    <row r="104" spans="1:16" x14ac:dyDescent="0.25">
      <c r="A104" s="23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</row>
    <row r="105" spans="1:16" x14ac:dyDescent="0.25">
      <c r="A105" s="23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</row>
    <row r="106" spans="1:16" x14ac:dyDescent="0.25">
      <c r="A106" s="2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</row>
    <row r="107" spans="1:16" x14ac:dyDescent="0.25">
      <c r="A107" s="23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</row>
    <row r="108" spans="1:16" x14ac:dyDescent="0.25">
      <c r="A108" s="23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</row>
    <row r="109" spans="1:16" x14ac:dyDescent="0.25">
      <c r="A109" s="23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</row>
    <row r="110" spans="1:16" x14ac:dyDescent="0.25">
      <c r="A110" s="23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</row>
    <row r="111" spans="1:16" x14ac:dyDescent="0.25">
      <c r="A111" s="23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</row>
    <row r="112" spans="1:16" x14ac:dyDescent="0.25">
      <c r="A112" s="23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</row>
    <row r="113" spans="1:16" x14ac:dyDescent="0.25">
      <c r="A113" s="23"/>
      <c r="B113" s="22"/>
      <c r="C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</row>
    <row r="114" spans="1:16" x14ac:dyDescent="0.25">
      <c r="A114" s="23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</row>
    <row r="115" spans="1:16" x14ac:dyDescent="0.25">
      <c r="A115" s="23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</row>
    <row r="116" spans="1:16" x14ac:dyDescent="0.25">
      <c r="A116" s="23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</row>
    <row r="117" spans="1:16" x14ac:dyDescent="0.25">
      <c r="A117" s="23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</row>
    <row r="118" spans="1:16" x14ac:dyDescent="0.25">
      <c r="A118" s="23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</row>
    <row r="119" spans="1:16" x14ac:dyDescent="0.25">
      <c r="A119" s="23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</row>
    <row r="120" spans="1:16" x14ac:dyDescent="0.25">
      <c r="A120" s="23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</row>
    <row r="121" spans="1:16" x14ac:dyDescent="0.25">
      <c r="A121" s="23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</row>
    <row r="122" spans="1:16" x14ac:dyDescent="0.25">
      <c r="A122" s="23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</row>
    <row r="123" spans="1:16" x14ac:dyDescent="0.25">
      <c r="A123" s="23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</row>
    <row r="124" spans="1:16" x14ac:dyDescent="0.25">
      <c r="A124" s="23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</row>
    <row r="125" spans="1:16" x14ac:dyDescent="0.25">
      <c r="A125" s="23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</row>
    <row r="126" spans="1:16" x14ac:dyDescent="0.25">
      <c r="A126" s="23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</row>
    <row r="127" spans="1:16" x14ac:dyDescent="0.25">
      <c r="A127" s="23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</row>
    <row r="128" spans="1:16" x14ac:dyDescent="0.25">
      <c r="A128" s="23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</row>
    <row r="129" spans="1:16" x14ac:dyDescent="0.25">
      <c r="A129" s="23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</row>
    <row r="130" spans="1:16" x14ac:dyDescent="0.25">
      <c r="A130" s="23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</row>
    <row r="131" spans="1:16" x14ac:dyDescent="0.25">
      <c r="A131" s="23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</row>
    <row r="132" spans="1:16" x14ac:dyDescent="0.25">
      <c r="A132" s="23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</row>
    <row r="133" spans="1:16" x14ac:dyDescent="0.25">
      <c r="A133" s="2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</row>
    <row r="134" spans="1:16" x14ac:dyDescent="0.25">
      <c r="A134" s="2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</row>
    <row r="135" spans="1:16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</row>
    <row r="136" spans="1:16" x14ac:dyDescent="0.25">
      <c r="A136" s="23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</row>
    <row r="137" spans="1:16" x14ac:dyDescent="0.25">
      <c r="A137" s="23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</row>
    <row r="138" spans="1:16" x14ac:dyDescent="0.25">
      <c r="A138" s="23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</row>
    <row r="139" spans="1:16" x14ac:dyDescent="0.25">
      <c r="A139" s="23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</row>
    <row r="140" spans="1:16" x14ac:dyDescent="0.25">
      <c r="A140" s="2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</row>
  </sheetData>
  <sheetProtection password="B6E0" sheet="1" objects="1" scenarios="1"/>
  <protectedRanges>
    <protectedRange sqref="C11:C15" name="Rango2"/>
    <protectedRange sqref="B7:C8" name="Rango1"/>
  </protectedRanges>
  <mergeCells count="6">
    <mergeCell ref="A10:C10"/>
    <mergeCell ref="A2:F3"/>
    <mergeCell ref="A5:C5"/>
    <mergeCell ref="B6:C6"/>
    <mergeCell ref="B7:C7"/>
    <mergeCell ref="B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V357"/>
  <sheetViews>
    <sheetView showGridLines="0" zoomScale="110" zoomScaleNormal="110" workbookViewId="0">
      <selection activeCell="A2" sqref="A2:F3"/>
    </sheetView>
  </sheetViews>
  <sheetFormatPr defaultColWidth="11.42578125" defaultRowHeight="15" x14ac:dyDescent="0.25"/>
  <cols>
    <col min="1" max="3" width="11.42578125" style="32"/>
    <col min="4" max="4" width="11.85546875" style="32" bestFit="1" customWidth="1"/>
    <col min="5" max="17" width="11.42578125" style="32"/>
    <col min="18" max="18" width="11.42578125" style="35"/>
    <col min="19" max="16384" width="11.42578125" style="32"/>
  </cols>
  <sheetData>
    <row r="1" spans="1:18" ht="15.75" thickBot="1" x14ac:dyDescent="0.3">
      <c r="A1" s="24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35">
        <f ca="1">TODAY()</f>
        <v>43909</v>
      </c>
    </row>
    <row r="2" spans="1:18" x14ac:dyDescent="0.25">
      <c r="A2" s="53" t="s">
        <v>19</v>
      </c>
      <c r="B2" s="54"/>
      <c r="C2" s="54"/>
      <c r="D2" s="54"/>
      <c r="E2" s="54"/>
      <c r="F2" s="55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8" ht="15.75" thickBot="1" x14ac:dyDescent="0.3">
      <c r="A3" s="56"/>
      <c r="B3" s="57"/>
      <c r="C3" s="57"/>
      <c r="D3" s="57"/>
      <c r="E3" s="57"/>
      <c r="F3" s="58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35" t="s">
        <v>99</v>
      </c>
    </row>
    <row r="4" spans="1:18" ht="15.75" thickBo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5" t="s">
        <v>100</v>
      </c>
    </row>
    <row r="5" spans="1:18" ht="15.75" thickBot="1" x14ac:dyDescent="0.3">
      <c r="A5" s="72" t="s">
        <v>17</v>
      </c>
      <c r="B5" s="73"/>
      <c r="C5" s="74"/>
      <c r="D5" s="22"/>
      <c r="E5" s="75" t="s">
        <v>106</v>
      </c>
      <c r="F5" s="76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8" ht="15.75" thickBot="1" x14ac:dyDescent="0.3">
      <c r="A6" s="1" t="s">
        <v>0</v>
      </c>
      <c r="B6" s="2" t="s">
        <v>1</v>
      </c>
      <c r="C6" s="3" t="s">
        <v>2</v>
      </c>
      <c r="D6" s="22"/>
      <c r="E6" s="70" t="s">
        <v>3</v>
      </c>
      <c r="F6" s="71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8" ht="15.75" thickBot="1" x14ac:dyDescent="0.3">
      <c r="A7" s="5" t="s">
        <v>151</v>
      </c>
      <c r="B7" s="6">
        <v>16348</v>
      </c>
      <c r="C7" s="7" t="str">
        <f>DEC2HEX(B7)</f>
        <v>3FDC</v>
      </c>
      <c r="D7" s="22"/>
      <c r="E7" s="8" t="s">
        <v>119</v>
      </c>
      <c r="F7" s="9">
        <f>HEX2DEC(E7)</f>
        <v>16362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8" x14ac:dyDescent="0.25">
      <c r="A8" s="10" t="s">
        <v>156</v>
      </c>
      <c r="B8" s="11">
        <v>16334</v>
      </c>
      <c r="C8" s="12" t="str">
        <f>DEC2HEX(B8)</f>
        <v>3FCE</v>
      </c>
      <c r="D8" s="22"/>
      <c r="E8" s="70" t="s">
        <v>4</v>
      </c>
      <c r="F8" s="7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8" ht="15.75" thickBot="1" x14ac:dyDescent="0.3">
      <c r="A9" s="13" t="s">
        <v>155</v>
      </c>
      <c r="B9" s="14">
        <v>14321</v>
      </c>
      <c r="C9" s="15" t="str">
        <f>DEC2HEX(B9)</f>
        <v>37F1</v>
      </c>
      <c r="D9" s="22"/>
      <c r="E9" s="8">
        <v>16344</v>
      </c>
      <c r="F9" s="9" t="str">
        <f>DEC2HEX(E9)</f>
        <v>3FD8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34">
        <f ca="1">TODAY()</f>
        <v>43909</v>
      </c>
    </row>
    <row r="10" spans="1:18" x14ac:dyDescent="0.25">
      <c r="A10" s="77" t="s">
        <v>107</v>
      </c>
      <c r="B10" s="78"/>
      <c r="C10" s="78"/>
      <c r="D10" s="4"/>
      <c r="E10" s="4"/>
      <c r="F10" s="16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spans="1:18" ht="15.75" thickBot="1" x14ac:dyDescent="0.3">
      <c r="A11" s="79"/>
      <c r="B11" s="79"/>
      <c r="C11" s="79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8" ht="15.75" thickBot="1" x14ac:dyDescent="0.3">
      <c r="A12" s="59" t="s">
        <v>18</v>
      </c>
      <c r="B12" s="60"/>
      <c r="C12" s="61"/>
      <c r="D12" s="25"/>
      <c r="E12" s="4"/>
      <c r="F12" s="16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spans="1:18" ht="15.75" thickBot="1" x14ac:dyDescent="0.3">
      <c r="A13" s="1" t="s">
        <v>0</v>
      </c>
      <c r="B13" s="2" t="s">
        <v>1</v>
      </c>
      <c r="C13" s="3" t="s">
        <v>2</v>
      </c>
      <c r="D13" s="4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8" x14ac:dyDescent="0.25">
      <c r="A14" s="5" t="str">
        <f>A7</f>
        <v>BBA35</v>
      </c>
      <c r="B14" s="6">
        <f>B7</f>
        <v>16348</v>
      </c>
      <c r="C14" s="7" t="str">
        <f>DEC2HEX(B14)</f>
        <v>3FDC</v>
      </c>
      <c r="D14" s="4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8" x14ac:dyDescent="0.25">
      <c r="A15" s="46" t="s">
        <v>157</v>
      </c>
      <c r="B15" s="11">
        <v>16376</v>
      </c>
      <c r="C15" s="12" t="str">
        <f>DEC2HEX(B15)</f>
        <v>3FF8</v>
      </c>
      <c r="D15" s="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8" ht="15.75" thickBot="1" x14ac:dyDescent="0.3">
      <c r="A16" s="13" t="str">
        <f>A9</f>
        <v>MVBAA</v>
      </c>
      <c r="B16" s="14">
        <f>B9</f>
        <v>14321</v>
      </c>
      <c r="C16" s="15" t="str">
        <f>DEC2HEX(B16)</f>
        <v>37F1</v>
      </c>
      <c r="D16" s="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8" ht="15.75" thickBot="1" x14ac:dyDescent="0.3">
      <c r="A17" s="4"/>
      <c r="B17" s="4"/>
      <c r="C17" s="4"/>
      <c r="D17" s="4"/>
      <c r="E17" s="4"/>
      <c r="F17" s="16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8" ht="15.75" thickBot="1" x14ac:dyDescent="0.3">
      <c r="A18" s="68" t="s">
        <v>111</v>
      </c>
      <c r="B18" s="69"/>
      <c r="C18" s="63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1:18" x14ac:dyDescent="0.25">
      <c r="A19" s="4"/>
      <c r="B19" s="4"/>
      <c r="C19" s="17"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35">
        <f>IF(C19=0,1,0)</f>
        <v>1</v>
      </c>
    </row>
    <row r="20" spans="1:18" x14ac:dyDescent="0.25">
      <c r="A20" s="4"/>
      <c r="B20" s="4"/>
      <c r="C20" s="18">
        <v>1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35">
        <f>IF(C20=1,1,0)</f>
        <v>1</v>
      </c>
    </row>
    <row r="21" spans="1:18" x14ac:dyDescent="0.25">
      <c r="A21" s="4"/>
      <c r="B21" s="4"/>
      <c r="C21" s="18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35">
        <f>IF(C21=2,1,0)</f>
        <v>0</v>
      </c>
    </row>
    <row r="22" spans="1:18" x14ac:dyDescent="0.25">
      <c r="A22" s="4"/>
      <c r="B22" s="4"/>
      <c r="C22" s="18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35">
        <f>IF(C22=3,1,0)</f>
        <v>0</v>
      </c>
    </row>
    <row r="23" spans="1:18" x14ac:dyDescent="0.25">
      <c r="A23" s="4"/>
      <c r="B23" s="4"/>
      <c r="C23" s="18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35">
        <f>IF(C23=4,1,0)</f>
        <v>0</v>
      </c>
    </row>
    <row r="24" spans="1:18" x14ac:dyDescent="0.25">
      <c r="A24" s="4"/>
      <c r="B24" s="4"/>
      <c r="C24" s="18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35">
        <f>IF(C24=5,1,0)</f>
        <v>0</v>
      </c>
    </row>
    <row r="25" spans="1:18" x14ac:dyDescent="0.25">
      <c r="A25" s="4"/>
      <c r="B25" s="4"/>
      <c r="C25" s="19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35">
        <f>IF(C25=6,1,0)</f>
        <v>0</v>
      </c>
    </row>
    <row r="26" spans="1:18" x14ac:dyDescent="0.25">
      <c r="A26" s="4"/>
      <c r="B26" s="4"/>
      <c r="C26" s="19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35">
        <f>IF(C26=7,1,0)</f>
        <v>0</v>
      </c>
    </row>
    <row r="27" spans="1:18" x14ac:dyDescent="0.25">
      <c r="A27" s="4"/>
      <c r="B27" s="4"/>
      <c r="C27" s="19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35">
        <f>IF(C27=8,1,0)</f>
        <v>0</v>
      </c>
    </row>
    <row r="28" spans="1:18" x14ac:dyDescent="0.25">
      <c r="A28" s="4"/>
      <c r="B28" s="4"/>
      <c r="C28" s="19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35">
        <f>IF(C28=9,1,0)</f>
        <v>0</v>
      </c>
    </row>
    <row r="29" spans="1:18" x14ac:dyDescent="0.25">
      <c r="A29" s="4"/>
      <c r="B29" s="4"/>
      <c r="C29" s="19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35">
        <f>IF(C29=10,1,0)</f>
        <v>0</v>
      </c>
    </row>
    <row r="30" spans="1:18" x14ac:dyDescent="0.25">
      <c r="A30" s="4"/>
      <c r="B30" s="4"/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35">
        <f>IF(C30=11,1,0)</f>
        <v>0</v>
      </c>
    </row>
    <row r="31" spans="1:18" x14ac:dyDescent="0.25">
      <c r="A31" s="4"/>
      <c r="B31" s="4"/>
      <c r="C31" s="19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35">
        <f>IF(C31=12,1,0)</f>
        <v>0</v>
      </c>
    </row>
    <row r="32" spans="1:18" x14ac:dyDescent="0.25">
      <c r="A32" s="4"/>
      <c r="B32" s="4"/>
      <c r="C32" s="19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35">
        <f>IF(C32=13,1,0)</f>
        <v>0</v>
      </c>
    </row>
    <row r="33" spans="1:18" ht="15.75" thickBot="1" x14ac:dyDescent="0.3">
      <c r="A33" s="4"/>
      <c r="B33" s="4"/>
      <c r="C33" s="19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35">
        <f>IF(C33=14,1,0)</f>
        <v>0</v>
      </c>
    </row>
    <row r="34" spans="1:18" ht="15.75" thickBot="1" x14ac:dyDescent="0.3">
      <c r="A34" s="4"/>
      <c r="B34" s="41" t="s">
        <v>112</v>
      </c>
      <c r="C34" s="39">
        <v>1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35">
        <f>IF(C34=15,1,0)</f>
        <v>0</v>
      </c>
    </row>
    <row r="35" spans="1:18" x14ac:dyDescent="0.25">
      <c r="A35" s="4"/>
      <c r="B35" s="4"/>
      <c r="C35" s="4"/>
      <c r="D35" s="22"/>
      <c r="E35" s="4"/>
      <c r="F35" s="16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8" x14ac:dyDescent="0.25">
      <c r="A36" s="23" t="s">
        <v>33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8" x14ac:dyDescent="0.25">
      <c r="A37" s="23" t="s">
        <v>20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8" x14ac:dyDescent="0.25">
      <c r="A38" s="23" t="str">
        <f ca="1">CONCATENATE("!*** Date: ",YEAR(R1),"-",MONTH(R1),"-",DAY(R1)," **************************************************************!")</f>
        <v>!*** Date: 2020-3-19 **************************************************************!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8" x14ac:dyDescent="0.25">
      <c r="A39" s="23" t="s">
        <v>33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8" x14ac:dyDescent="0.25">
      <c r="A40" s="23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8" x14ac:dyDescent="0.25">
      <c r="A41" s="23" t="s">
        <v>21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8" x14ac:dyDescent="0.25">
      <c r="A42" s="23" t="str">
        <f>CONCATENATE("! ",A7,"           ",B7,"           ",C7,)</f>
        <v>! BBA35           16348           3FDC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8" x14ac:dyDescent="0.25">
      <c r="A43" s="23" t="str">
        <f>CONCATENATE("! ",A8,"           ",B8,"           ",C8,)</f>
        <v>! MGBA2           16334           3FCE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8" x14ac:dyDescent="0.25">
      <c r="A44" s="23" t="str">
        <f>CONCATENATE("! ",A9,"            ",B9,"           ",C9,)</f>
        <v>! MVBAA            14321           37F1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8" x14ac:dyDescent="0.25">
      <c r="A45" s="23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8" x14ac:dyDescent="0.25">
      <c r="A46" s="23" t="s">
        <v>22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8" x14ac:dyDescent="0.25">
      <c r="A47" s="23" t="str">
        <f>CONCATENATE("! ",A14,"           ",B14,"           ",C14,)</f>
        <v>! BBA35           16348           3FDC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8" x14ac:dyDescent="0.25">
      <c r="A48" s="23" t="str">
        <f>CONCATENATE("! ",A15,"           ",B15,"           ",C15,)</f>
        <v>! MGBA6           16376           3FF8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25">
      <c r="A49" s="23" t="str">
        <f>CONCATENATE("! ",A16,"            ",B16,"           ",C16,)</f>
        <v>! MVBAA            14321           37F1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25">
      <c r="A50" s="23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25">
      <c r="A51" s="23" t="s">
        <v>5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25">
      <c r="A52" s="23" t="s">
        <v>50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25">
      <c r="A53" s="23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25">
      <c r="A54" s="23" t="s">
        <v>90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25">
      <c r="A55" s="23" t="s">
        <v>9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25">
      <c r="A56" s="23" t="str">
        <f>IF(C19&lt;&gt;"",CONCATENATE("ZNLC:",C19,",INA;"),"")</f>
        <v>ZNLC:0,INA;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25">
      <c r="A57" s="23" t="s">
        <v>9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25">
      <c r="A58" s="23" t="s">
        <v>6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25">
      <c r="A59" s="23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25">
      <c r="A60" s="23" t="s">
        <v>91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25">
      <c r="A61" s="23" t="str">
        <f>CONCATENATE("ZNEL;")</f>
        <v>ZNEL;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25">
      <c r="A62" s="23" t="str">
        <f>IF(C19&lt;&gt;"",CONCATENATE("ZNLD:",C19,";"),"")</f>
        <v>ZNLD:0;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25">
      <c r="A63" s="23" t="str">
        <f>CONCATENATE("ZNEL;")</f>
        <v>ZNEL;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25">
      <c r="A64" s="23" t="s">
        <v>6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25">
      <c r="A65" s="23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25">
      <c r="A66" s="23" t="s">
        <v>92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25">
      <c r="A67" s="23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25">
      <c r="A68" s="23" t="s">
        <v>28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25">
      <c r="A69" s="23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25">
      <c r="A70" s="23" t="s">
        <v>93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25">
      <c r="A71" s="23" t="s">
        <v>7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25">
      <c r="A72" s="23" t="str">
        <f>IF(C19&lt;&gt;"",CONCATENATE("ZNSR:NA1,",C8,",",A8,":",C19,";"),"")</f>
        <v>ZNSR:NA1,3FCE,MGBA2:0;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25">
      <c r="A73" s="23" t="s">
        <v>7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25">
      <c r="A74" s="23" t="s">
        <v>6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25">
      <c r="A75" s="2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25">
      <c r="A76" s="23" t="s">
        <v>51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25">
      <c r="A77" s="23" t="s">
        <v>7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25">
      <c r="A78" s="23" t="str">
        <f>IF(C19&lt;&gt;"",CONCATENATE("ZNSC:NA1,",C15,",",A15,":",C19,",",C19,";"),"")</f>
        <v>ZNSC:NA1,3FF8,MGBA6:0,0;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25">
      <c r="A79" s="23" t="s">
        <v>7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25">
      <c r="A80" s="23" t="s">
        <v>6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25">
      <c r="A81" s="23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25">
      <c r="A82" s="23" t="s">
        <v>52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25">
      <c r="A83" s="23" t="s">
        <v>8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25">
      <c r="A84" s="23" t="str">
        <f>IF(C19&lt;&gt;"",CONCATENATE("ZNRC:NA1,",C15,",",A15,",1,,N:NA1,",C15,",",A15,",",C19,";"),"")</f>
        <v>ZNRC:NA1,3FF8,MGBA6,1,,N:NA1,3FF8,MGBA6,0;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 spans="1:17" x14ac:dyDescent="0.25">
      <c r="A85" s="23" t="s">
        <v>8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 spans="1:17" x14ac:dyDescent="0.25">
      <c r="A86" s="23" t="s">
        <v>6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7" spans="1:17" x14ac:dyDescent="0.25">
      <c r="A87" s="23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25">
      <c r="A88" s="23" t="s">
        <v>29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25">
      <c r="A89" s="23" t="s">
        <v>8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25">
      <c r="A90" s="23" t="str">
        <f>IF(C19&lt;&gt;"",CONCATENATE("ZNRA:NA1,",C16,",",A16,":NA1,",C15,",",A15,",",C19,":;"),"")</f>
        <v>ZNRA:NA1,37F1,MVBAA:NA1,3FF8,MGBA6,0:;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25">
      <c r="A91" s="23" t="s">
        <v>8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25">
      <c r="A92" s="23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25">
      <c r="A93" s="23" t="s">
        <v>94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25">
      <c r="A94" s="23" t="s">
        <v>9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25">
      <c r="A95" s="23" t="str">
        <f>IF(C19&lt;&gt;"",CONCATENATE("ZNLA:",C19,";"),"")</f>
        <v>ZNLA:0;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25">
      <c r="A96" s="23" t="s">
        <v>9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1:17" x14ac:dyDescent="0.25">
      <c r="A97" s="23" t="s">
        <v>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1:17" x14ac:dyDescent="0.25">
      <c r="A98" s="23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1:17" x14ac:dyDescent="0.25">
      <c r="A99" s="23" t="s">
        <v>90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1:17" x14ac:dyDescent="0.25">
      <c r="A100" s="23" t="s">
        <v>9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1:17" x14ac:dyDescent="0.25">
      <c r="A101" s="23" t="str">
        <f>IF(C19&lt;&gt;"",CONCATENATE("ZNLC:",C19,",ACT;"),"")</f>
        <v>ZNLC:0,ACT;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1:17" x14ac:dyDescent="0.25">
      <c r="A102" s="23" t="s">
        <v>9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1:17" x14ac:dyDescent="0.25">
      <c r="A103" s="23" t="s">
        <v>6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1:17" x14ac:dyDescent="0.25">
      <c r="A104" s="23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1:17" x14ac:dyDescent="0.25">
      <c r="A105" s="23" t="s">
        <v>26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1:17" x14ac:dyDescent="0.25">
      <c r="A106" s="23" t="s">
        <v>15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1:17" x14ac:dyDescent="0.25">
      <c r="A107" s="23" t="str">
        <f>CONCATENATE("ZNGC:NA1,",C14,":ACT;")</f>
        <v>ZNGC:NA1,3FDC:ACT;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1:17" x14ac:dyDescent="0.25">
      <c r="A108" s="23" t="str">
        <f>CONCATENATE("ZNGC:NA1,",C15,":ACT;")</f>
        <v>ZNGC:NA1,3FF8:ACT;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1:17" x14ac:dyDescent="0.25">
      <c r="A109" s="23" t="str">
        <f>CONCATENATE("ZNGC:NA1,",C16,":ACT;")</f>
        <v>ZNGC:NA1,37F1:ACT;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1:17" x14ac:dyDescent="0.25">
      <c r="A110" s="23" t="s">
        <v>15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1:17" x14ac:dyDescent="0.25">
      <c r="A111" s="23" t="s">
        <v>6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1:17" x14ac:dyDescent="0.25">
      <c r="A112" s="23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1:17" x14ac:dyDescent="0.25">
      <c r="A113" s="23" t="s">
        <v>27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1:17" x14ac:dyDescent="0.25">
      <c r="A114" s="23" t="s">
        <v>16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1:17" x14ac:dyDescent="0.25">
      <c r="A115" s="23" t="str">
        <f>CONCATENATE("ZNHC:NA1,",C14,":FE:ACT;")</f>
        <v>ZNHC:NA1,3FDC:FE:ACT;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1:17" x14ac:dyDescent="0.25">
      <c r="A116" s="23" t="str">
        <f>CONCATENATE("ZNHC:NA1,",C16,":FE:ACT;")</f>
        <v>ZNHC:NA1,37F1:FE:ACT;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1:17" x14ac:dyDescent="0.25">
      <c r="A117" s="23" t="s">
        <v>16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1:17" x14ac:dyDescent="0.25">
      <c r="A118" s="23" t="s">
        <v>6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1:17" x14ac:dyDescent="0.25">
      <c r="A119" s="23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1:17" x14ac:dyDescent="0.25">
      <c r="A120" s="23" t="s">
        <v>35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x14ac:dyDescent="0.25">
      <c r="A121" s="23" t="s">
        <v>10</v>
      </c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7" x14ac:dyDescent="0.25">
      <c r="A122" s="23" t="str">
        <f>CONCATENATE("ZNVA:NA1,",C15,";")</f>
        <v>ZNVA:NA1,3FF8;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7" x14ac:dyDescent="0.25">
      <c r="A123" s="23" t="str">
        <f>CONCATENATE("ZNVA:NA1,",C16,":NA1,",C15,";")</f>
        <v>ZNVA:NA1,37F1:NA1,3FF8;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1:17" x14ac:dyDescent="0.25">
      <c r="A124" s="23" t="str">
        <f>CONCATENATE("ZNVA:NA1,",C15,":NA1,",C15,";")</f>
        <v>ZNVA:NA1,3FF8:NA1,3FF8;</v>
      </c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1:17" x14ac:dyDescent="0.25">
      <c r="A125" s="23" t="s">
        <v>10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1:17" x14ac:dyDescent="0.25">
      <c r="A126" s="23" t="s">
        <v>6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1:17" x14ac:dyDescent="0.25">
      <c r="A127" s="23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1:17" x14ac:dyDescent="0.25">
      <c r="A128" s="22" t="s">
        <v>36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1:17" x14ac:dyDescent="0.25">
      <c r="A129" s="23" t="s">
        <v>10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x14ac:dyDescent="0.25">
      <c r="A130" s="23" t="str">
        <f>CONCATENATE("ZNVC:NA1,",C15,"::ACT;")</f>
        <v>ZNVC:NA1,3FF8::ACT;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1:17" x14ac:dyDescent="0.25">
      <c r="A131" s="23" t="str">
        <f>CONCATENATE("ZNVC:NA1,",C16,":NA1,",C15,":ACT;")</f>
        <v>ZNVC:NA1,37F1:NA1,3FF8:ACT;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1:17" x14ac:dyDescent="0.25">
      <c r="A132" s="23" t="s">
        <v>10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1:17" x14ac:dyDescent="0.25">
      <c r="A133" s="23" t="s">
        <v>6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1:17" x14ac:dyDescent="0.25">
      <c r="A134" s="2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1:17" x14ac:dyDescent="0.25">
      <c r="A135" s="22" t="s">
        <v>95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1:17" x14ac:dyDescent="0.25">
      <c r="A136" s="23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7" x14ac:dyDescent="0.25">
      <c r="A137" s="23" t="s">
        <v>98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7" x14ac:dyDescent="0.25">
      <c r="A138" s="23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x14ac:dyDescent="0.25">
      <c r="A139" s="23" t="s">
        <v>50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1:17" x14ac:dyDescent="0.25">
      <c r="A140" s="2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1:17" x14ac:dyDescent="0.25">
      <c r="A141" s="23" t="s">
        <v>96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1:17" x14ac:dyDescent="0.25">
      <c r="A142" s="23" t="s">
        <v>9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1:17" x14ac:dyDescent="0.25">
      <c r="A143" s="23" t="str">
        <f>IF(C20&lt;&gt;"",CONCATENATE("ZNLC:",C20,",INA;"),"")</f>
        <v>ZNLC:1,INA;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1:17" x14ac:dyDescent="0.25">
      <c r="A144" s="23" t="str">
        <f t="shared" ref="A144:A157" si="0">IF(C21&lt;&gt;"",CONCATENATE("ZNLC:",C21,",INA;"),"")</f>
        <v/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1:17" x14ac:dyDescent="0.25">
      <c r="A145" s="23" t="str">
        <f t="shared" si="0"/>
        <v/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1:17" x14ac:dyDescent="0.25">
      <c r="A146" s="23" t="str">
        <f t="shared" si="0"/>
        <v/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1:17" x14ac:dyDescent="0.25">
      <c r="A147" s="23" t="str">
        <f t="shared" si="0"/>
        <v/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x14ac:dyDescent="0.25">
      <c r="A148" s="23" t="str">
        <f t="shared" si="0"/>
        <v/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1:17" x14ac:dyDescent="0.25">
      <c r="A149" s="23" t="str">
        <f t="shared" si="0"/>
        <v/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1:17" x14ac:dyDescent="0.25">
      <c r="A150" s="23" t="str">
        <f t="shared" si="0"/>
        <v/>
      </c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1:17" x14ac:dyDescent="0.25">
      <c r="A151" s="23" t="str">
        <f t="shared" si="0"/>
        <v/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1:17" x14ac:dyDescent="0.25">
      <c r="A152" s="23" t="str">
        <f t="shared" si="0"/>
        <v/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1:17" x14ac:dyDescent="0.25">
      <c r="A153" s="23" t="str">
        <f t="shared" si="0"/>
        <v/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1:17" x14ac:dyDescent="0.25">
      <c r="A154" s="23" t="str">
        <f t="shared" si="0"/>
        <v/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1:17" x14ac:dyDescent="0.25">
      <c r="A155" s="23" t="str">
        <f t="shared" si="0"/>
        <v/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1:17" x14ac:dyDescent="0.25">
      <c r="A156" s="23" t="str">
        <f t="shared" si="0"/>
        <v/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x14ac:dyDescent="0.25">
      <c r="A157" s="23" t="str">
        <f t="shared" si="0"/>
        <v>ZNLC:1,INA;</v>
      </c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1:17" x14ac:dyDescent="0.25">
      <c r="A158" s="23" t="s">
        <v>9</v>
      </c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1:17" x14ac:dyDescent="0.25">
      <c r="A159" s="23" t="s">
        <v>6</v>
      </c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1:17" x14ac:dyDescent="0.25">
      <c r="A160" s="23"/>
      <c r="B160" s="22"/>
      <c r="C160" s="22"/>
      <c r="D160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1:17" x14ac:dyDescent="0.25">
      <c r="A161" s="23" t="s">
        <v>97</v>
      </c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1:17" x14ac:dyDescent="0.25">
      <c r="A162" s="23" t="s">
        <v>40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1:17" x14ac:dyDescent="0.25">
      <c r="A163" s="23" t="str">
        <f t="shared" ref="A163:A177" si="1">IF(C20&lt;&gt;"",CONCATENATE("ZNLD:",C20,";"),"")</f>
        <v>ZNLD:1;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1:17" x14ac:dyDescent="0.25">
      <c r="A164" s="23" t="str">
        <f t="shared" si="1"/>
        <v/>
      </c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1:17" x14ac:dyDescent="0.25">
      <c r="A165" s="23" t="str">
        <f t="shared" si="1"/>
        <v/>
      </c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1:17" x14ac:dyDescent="0.25">
      <c r="A166" s="23" t="str">
        <f t="shared" si="1"/>
        <v/>
      </c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1:17" x14ac:dyDescent="0.25">
      <c r="A167" s="23" t="str">
        <f t="shared" si="1"/>
        <v/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x14ac:dyDescent="0.25">
      <c r="A168" s="23" t="str">
        <f t="shared" si="1"/>
        <v/>
      </c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1:17" x14ac:dyDescent="0.25">
      <c r="A169" s="23" t="str">
        <f t="shared" si="1"/>
        <v/>
      </c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1:17" x14ac:dyDescent="0.25">
      <c r="A170" s="23" t="str">
        <f t="shared" si="1"/>
        <v/>
      </c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1:17" x14ac:dyDescent="0.25">
      <c r="A171" s="23" t="str">
        <f t="shared" si="1"/>
        <v/>
      </c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1:17" x14ac:dyDescent="0.25">
      <c r="A172" s="23" t="str">
        <f t="shared" si="1"/>
        <v/>
      </c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1:17" x14ac:dyDescent="0.25">
      <c r="A173" s="23" t="str">
        <f t="shared" si="1"/>
        <v/>
      </c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1:17" x14ac:dyDescent="0.25">
      <c r="A174" s="23" t="str">
        <f t="shared" si="1"/>
        <v/>
      </c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1:17" x14ac:dyDescent="0.25">
      <c r="A175" s="23" t="str">
        <f t="shared" si="1"/>
        <v/>
      </c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1:17" x14ac:dyDescent="0.25">
      <c r="A176" s="23" t="str">
        <f t="shared" si="1"/>
        <v/>
      </c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256" x14ac:dyDescent="0.25">
      <c r="A177" s="23" t="str">
        <f t="shared" si="1"/>
        <v>ZNLD:1;</v>
      </c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1:256" x14ac:dyDescent="0.25">
      <c r="A178" s="23" t="s">
        <v>40</v>
      </c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1:256" x14ac:dyDescent="0.25">
      <c r="A179" s="23" t="s">
        <v>6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1:256" x14ac:dyDescent="0.25">
      <c r="A180" s="2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1:256" x14ac:dyDescent="0.25">
      <c r="A181" s="23" t="s">
        <v>115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  <c r="FY181" s="23"/>
      <c r="FZ181" s="23"/>
      <c r="GA181" s="23"/>
      <c r="GB181" s="23"/>
      <c r="GC181" s="23"/>
      <c r="GD181" s="23"/>
      <c r="GE181" s="23"/>
      <c r="GF181" s="23"/>
      <c r="GG181" s="23"/>
      <c r="GH181" s="23"/>
      <c r="GI181" s="23"/>
      <c r="GJ181" s="23"/>
      <c r="GK181" s="23"/>
      <c r="GL181" s="23"/>
      <c r="GM181" s="23"/>
      <c r="GN181" s="23"/>
      <c r="GO181" s="23"/>
      <c r="GP181" s="23"/>
      <c r="GQ181" s="23"/>
      <c r="GR181" s="23"/>
      <c r="GS181" s="23"/>
      <c r="GT181" s="23"/>
      <c r="GU181" s="23"/>
      <c r="GV181" s="23"/>
      <c r="GW181" s="23"/>
      <c r="GX181" s="23"/>
      <c r="GY181" s="23"/>
      <c r="GZ181" s="23"/>
      <c r="HA181" s="23"/>
      <c r="HB181" s="23"/>
      <c r="HC181" s="23"/>
      <c r="HD181" s="23"/>
      <c r="HE181" s="23"/>
      <c r="HF181" s="23"/>
      <c r="HG181" s="23"/>
      <c r="HH181" s="23"/>
      <c r="HI181" s="23"/>
      <c r="HJ181" s="23"/>
      <c r="HK181" s="23"/>
      <c r="HL181" s="23"/>
      <c r="HM181" s="23"/>
      <c r="HN181" s="23"/>
      <c r="HO181" s="23"/>
      <c r="HP181" s="23"/>
      <c r="HQ181" s="23"/>
      <c r="HR181" s="23"/>
      <c r="HS181" s="23"/>
      <c r="HT181" s="23"/>
      <c r="HU181" s="23"/>
      <c r="HV181" s="23"/>
      <c r="HW181" s="23"/>
      <c r="HX181" s="23"/>
      <c r="HY181" s="23"/>
      <c r="HZ181" s="23"/>
      <c r="IA181" s="23"/>
      <c r="IB181" s="23"/>
      <c r="IC181" s="23"/>
      <c r="ID181" s="23"/>
      <c r="IE181" s="23"/>
      <c r="IF181" s="23"/>
      <c r="IG181" s="23"/>
      <c r="IH181" s="23"/>
      <c r="II181" s="23"/>
      <c r="IJ181" s="23"/>
      <c r="IK181" s="23"/>
      <c r="IL181" s="23"/>
      <c r="IM181" s="23"/>
      <c r="IN181" s="23"/>
      <c r="IO181" s="23"/>
      <c r="IP181" s="23"/>
      <c r="IQ181" s="23"/>
      <c r="IR181" s="23"/>
      <c r="IS181" s="23"/>
      <c r="IT181" s="23"/>
      <c r="IU181" s="23"/>
      <c r="IV181" s="23"/>
    </row>
    <row r="182" spans="1:256" x14ac:dyDescent="0.25">
      <c r="A182" s="23" t="s">
        <v>7</v>
      </c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  <c r="FY182" s="23"/>
      <c r="FZ182" s="23"/>
      <c r="GA182" s="23"/>
      <c r="GB182" s="23"/>
      <c r="GC182" s="23"/>
      <c r="GD182" s="23"/>
      <c r="GE182" s="23"/>
      <c r="GF182" s="23"/>
      <c r="GG182" s="23"/>
      <c r="GH182" s="23"/>
      <c r="GI182" s="23"/>
      <c r="GJ182" s="23"/>
      <c r="GK182" s="23"/>
      <c r="GL182" s="23"/>
      <c r="GM182" s="23"/>
      <c r="GN182" s="23"/>
      <c r="GO182" s="23"/>
      <c r="GP182" s="23"/>
      <c r="GQ182" s="23"/>
      <c r="GR182" s="23"/>
      <c r="GS182" s="23"/>
      <c r="GT182" s="23"/>
      <c r="GU182" s="23"/>
      <c r="GV182" s="23"/>
      <c r="GW182" s="23"/>
      <c r="GX182" s="23"/>
      <c r="GY182" s="23"/>
      <c r="GZ182" s="23"/>
      <c r="HA182" s="23"/>
      <c r="HB182" s="23"/>
      <c r="HC182" s="23"/>
      <c r="HD182" s="23"/>
      <c r="HE182" s="23"/>
      <c r="HF182" s="23"/>
      <c r="HG182" s="23"/>
      <c r="HH182" s="23"/>
      <c r="HI182" s="23"/>
      <c r="HJ182" s="23"/>
      <c r="HK182" s="23"/>
      <c r="HL182" s="23"/>
      <c r="HM182" s="23"/>
      <c r="HN182" s="23"/>
      <c r="HO182" s="23"/>
      <c r="HP182" s="23"/>
      <c r="HQ182" s="23"/>
      <c r="HR182" s="23"/>
      <c r="HS182" s="23"/>
      <c r="HT182" s="23"/>
      <c r="HU182" s="23"/>
      <c r="HV182" s="23"/>
      <c r="HW182" s="23"/>
      <c r="HX182" s="23"/>
      <c r="HY182" s="23"/>
      <c r="HZ182" s="23"/>
      <c r="IA182" s="23"/>
      <c r="IB182" s="23"/>
      <c r="IC182" s="23"/>
      <c r="ID182" s="23"/>
      <c r="IE182" s="23"/>
      <c r="IF182" s="23"/>
      <c r="IG182" s="23"/>
      <c r="IH182" s="23"/>
      <c r="II182" s="23"/>
      <c r="IJ182" s="23"/>
      <c r="IK182" s="23"/>
      <c r="IL182" s="23"/>
      <c r="IM182" s="23"/>
      <c r="IN182" s="23"/>
      <c r="IO182" s="23"/>
      <c r="IP182" s="23"/>
      <c r="IQ182" s="23"/>
      <c r="IR182" s="23"/>
      <c r="IS182" s="23"/>
      <c r="IT182" s="23"/>
      <c r="IU182" s="23"/>
      <c r="IV182" s="23"/>
    </row>
    <row r="183" spans="1:256" x14ac:dyDescent="0.25">
      <c r="A183" s="23" t="str">
        <f>IF(C20&lt;&gt;"",CONCATENATE("ZNSR:NA1,",$C$8,",",$A$8,":",C20,";"),"")</f>
        <v>ZNSR:NA1,3FCE,MGBA2:1;</v>
      </c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  <c r="FY183" s="23"/>
      <c r="FZ183" s="23"/>
      <c r="GA183" s="23"/>
      <c r="GB183" s="23"/>
      <c r="GC183" s="23"/>
      <c r="GD183" s="23"/>
      <c r="GE183" s="23"/>
      <c r="GF183" s="23"/>
      <c r="GG183" s="23"/>
      <c r="GH183" s="23"/>
      <c r="GI183" s="23"/>
      <c r="GJ183" s="23"/>
      <c r="GK183" s="23"/>
      <c r="GL183" s="23"/>
      <c r="GM183" s="23"/>
      <c r="GN183" s="23"/>
      <c r="GO183" s="23"/>
      <c r="GP183" s="23"/>
      <c r="GQ183" s="23"/>
      <c r="GR183" s="23"/>
      <c r="GS183" s="23"/>
      <c r="GT183" s="23"/>
      <c r="GU183" s="23"/>
      <c r="GV183" s="23"/>
      <c r="GW183" s="23"/>
      <c r="GX183" s="23"/>
      <c r="GY183" s="23"/>
      <c r="GZ183" s="23"/>
      <c r="HA183" s="23"/>
      <c r="HB183" s="23"/>
      <c r="HC183" s="23"/>
      <c r="HD183" s="23"/>
      <c r="HE183" s="23"/>
      <c r="HF183" s="23"/>
      <c r="HG183" s="23"/>
      <c r="HH183" s="23"/>
      <c r="HI183" s="23"/>
      <c r="HJ183" s="23"/>
      <c r="HK183" s="23"/>
      <c r="HL183" s="23"/>
      <c r="HM183" s="23"/>
      <c r="HN183" s="23"/>
      <c r="HO183" s="23"/>
      <c r="HP183" s="23"/>
      <c r="HQ183" s="23"/>
      <c r="HR183" s="23"/>
      <c r="HS183" s="23"/>
      <c r="HT183" s="23"/>
      <c r="HU183" s="23"/>
      <c r="HV183" s="23"/>
      <c r="HW183" s="23"/>
      <c r="HX183" s="23"/>
      <c r="HY183" s="23"/>
      <c r="HZ183" s="23"/>
      <c r="IA183" s="23"/>
      <c r="IB183" s="23"/>
      <c r="IC183" s="23"/>
      <c r="ID183" s="23"/>
      <c r="IE183" s="23"/>
      <c r="IF183" s="23"/>
      <c r="IG183" s="23"/>
      <c r="IH183" s="23"/>
      <c r="II183" s="23"/>
      <c r="IJ183" s="23"/>
      <c r="IK183" s="23"/>
      <c r="IL183" s="23"/>
      <c r="IM183" s="23"/>
      <c r="IN183" s="23"/>
      <c r="IO183" s="23"/>
      <c r="IP183" s="23"/>
      <c r="IQ183" s="23"/>
      <c r="IR183" s="23"/>
      <c r="IS183" s="23"/>
      <c r="IT183" s="23"/>
      <c r="IU183" s="23"/>
      <c r="IV183" s="23"/>
    </row>
    <row r="184" spans="1:256" x14ac:dyDescent="0.25">
      <c r="A184" s="23" t="str">
        <f t="shared" ref="A184:A196" si="2">IF(C21&lt;&gt;"",CONCATENATE("ZNSR:NA1,",$C$8,",",$A$8,":",C21,";"),"")</f>
        <v/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  <c r="FY184" s="23"/>
      <c r="FZ184" s="23"/>
      <c r="GA184" s="23"/>
      <c r="GB184" s="23"/>
      <c r="GC184" s="23"/>
      <c r="GD184" s="23"/>
      <c r="GE184" s="23"/>
      <c r="GF184" s="23"/>
      <c r="GG184" s="23"/>
      <c r="GH184" s="23"/>
      <c r="GI184" s="23"/>
      <c r="GJ184" s="23"/>
      <c r="GK184" s="23"/>
      <c r="GL184" s="23"/>
      <c r="GM184" s="23"/>
      <c r="GN184" s="23"/>
      <c r="GO184" s="23"/>
      <c r="GP184" s="23"/>
      <c r="GQ184" s="23"/>
      <c r="GR184" s="23"/>
      <c r="GS184" s="23"/>
      <c r="GT184" s="23"/>
      <c r="GU184" s="23"/>
      <c r="GV184" s="23"/>
      <c r="GW184" s="23"/>
      <c r="GX184" s="23"/>
      <c r="GY184" s="23"/>
      <c r="GZ184" s="23"/>
      <c r="HA184" s="23"/>
      <c r="HB184" s="23"/>
      <c r="HC184" s="23"/>
      <c r="HD184" s="23"/>
      <c r="HE184" s="23"/>
      <c r="HF184" s="23"/>
      <c r="HG184" s="23"/>
      <c r="HH184" s="23"/>
      <c r="HI184" s="23"/>
      <c r="HJ184" s="23"/>
      <c r="HK184" s="23"/>
      <c r="HL184" s="23"/>
      <c r="HM184" s="23"/>
      <c r="HN184" s="23"/>
      <c r="HO184" s="23"/>
      <c r="HP184" s="23"/>
      <c r="HQ184" s="23"/>
      <c r="HR184" s="23"/>
      <c r="HS184" s="23"/>
      <c r="HT184" s="23"/>
      <c r="HU184" s="23"/>
      <c r="HV184" s="23"/>
      <c r="HW184" s="23"/>
      <c r="HX184" s="23"/>
      <c r="HY184" s="23"/>
      <c r="HZ184" s="23"/>
      <c r="IA184" s="23"/>
      <c r="IB184" s="23"/>
      <c r="IC184" s="23"/>
      <c r="ID184" s="23"/>
      <c r="IE184" s="23"/>
      <c r="IF184" s="23"/>
      <c r="IG184" s="23"/>
      <c r="IH184" s="23"/>
      <c r="II184" s="23"/>
      <c r="IJ184" s="23"/>
      <c r="IK184" s="23"/>
      <c r="IL184" s="23"/>
      <c r="IM184" s="23"/>
      <c r="IN184" s="23"/>
      <c r="IO184" s="23"/>
      <c r="IP184" s="23"/>
      <c r="IQ184" s="23"/>
      <c r="IR184" s="23"/>
      <c r="IS184" s="23"/>
      <c r="IT184" s="23"/>
      <c r="IU184" s="23"/>
      <c r="IV184" s="23"/>
    </row>
    <row r="185" spans="1:256" x14ac:dyDescent="0.25">
      <c r="A185" s="23" t="str">
        <f t="shared" si="2"/>
        <v/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  <c r="FY185" s="23"/>
      <c r="FZ185" s="23"/>
      <c r="GA185" s="23"/>
      <c r="GB185" s="23"/>
      <c r="GC185" s="23"/>
      <c r="GD185" s="23"/>
      <c r="GE185" s="23"/>
      <c r="GF185" s="23"/>
      <c r="GG185" s="23"/>
      <c r="GH185" s="23"/>
      <c r="GI185" s="23"/>
      <c r="GJ185" s="23"/>
      <c r="GK185" s="23"/>
      <c r="GL185" s="23"/>
      <c r="GM185" s="23"/>
      <c r="GN185" s="23"/>
      <c r="GO185" s="23"/>
      <c r="GP185" s="23"/>
      <c r="GQ185" s="23"/>
      <c r="GR185" s="23"/>
      <c r="GS185" s="23"/>
      <c r="GT185" s="23"/>
      <c r="GU185" s="23"/>
      <c r="GV185" s="23"/>
      <c r="GW185" s="23"/>
      <c r="GX185" s="23"/>
      <c r="GY185" s="23"/>
      <c r="GZ185" s="23"/>
      <c r="HA185" s="23"/>
      <c r="HB185" s="23"/>
      <c r="HC185" s="23"/>
      <c r="HD185" s="23"/>
      <c r="HE185" s="23"/>
      <c r="HF185" s="23"/>
      <c r="HG185" s="23"/>
      <c r="HH185" s="23"/>
      <c r="HI185" s="23"/>
      <c r="HJ185" s="23"/>
      <c r="HK185" s="23"/>
      <c r="HL185" s="23"/>
      <c r="HM185" s="23"/>
      <c r="HN185" s="23"/>
      <c r="HO185" s="23"/>
      <c r="HP185" s="23"/>
      <c r="HQ185" s="23"/>
      <c r="HR185" s="23"/>
      <c r="HS185" s="23"/>
      <c r="HT185" s="23"/>
      <c r="HU185" s="23"/>
      <c r="HV185" s="23"/>
      <c r="HW185" s="23"/>
      <c r="HX185" s="23"/>
      <c r="HY185" s="23"/>
      <c r="HZ185" s="23"/>
      <c r="IA185" s="23"/>
      <c r="IB185" s="23"/>
      <c r="IC185" s="23"/>
      <c r="ID185" s="23"/>
      <c r="IE185" s="23"/>
      <c r="IF185" s="23"/>
      <c r="IG185" s="23"/>
      <c r="IH185" s="23"/>
      <c r="II185" s="23"/>
      <c r="IJ185" s="23"/>
      <c r="IK185" s="23"/>
      <c r="IL185" s="23"/>
      <c r="IM185" s="23"/>
      <c r="IN185" s="23"/>
      <c r="IO185" s="23"/>
      <c r="IP185" s="23"/>
      <c r="IQ185" s="23"/>
      <c r="IR185" s="23"/>
      <c r="IS185" s="23"/>
      <c r="IT185" s="23"/>
      <c r="IU185" s="23"/>
      <c r="IV185" s="23"/>
    </row>
    <row r="186" spans="1:256" x14ac:dyDescent="0.25">
      <c r="A186" s="23" t="str">
        <f t="shared" si="2"/>
        <v/>
      </c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  <c r="FY186" s="23"/>
      <c r="FZ186" s="23"/>
      <c r="GA186" s="23"/>
      <c r="GB186" s="23"/>
      <c r="GC186" s="23"/>
      <c r="GD186" s="23"/>
      <c r="GE186" s="23"/>
      <c r="GF186" s="23"/>
      <c r="GG186" s="23"/>
      <c r="GH186" s="23"/>
      <c r="GI186" s="23"/>
      <c r="GJ186" s="23"/>
      <c r="GK186" s="23"/>
      <c r="GL186" s="23"/>
      <c r="GM186" s="23"/>
      <c r="GN186" s="23"/>
      <c r="GO186" s="23"/>
      <c r="GP186" s="23"/>
      <c r="GQ186" s="23"/>
      <c r="GR186" s="23"/>
      <c r="GS186" s="23"/>
      <c r="GT186" s="23"/>
      <c r="GU186" s="23"/>
      <c r="GV186" s="23"/>
      <c r="GW186" s="23"/>
      <c r="GX186" s="23"/>
      <c r="GY186" s="23"/>
      <c r="GZ186" s="23"/>
      <c r="HA186" s="23"/>
      <c r="HB186" s="23"/>
      <c r="HC186" s="23"/>
      <c r="HD186" s="23"/>
      <c r="HE186" s="23"/>
      <c r="HF186" s="23"/>
      <c r="HG186" s="23"/>
      <c r="HH186" s="23"/>
      <c r="HI186" s="23"/>
      <c r="HJ186" s="23"/>
      <c r="HK186" s="23"/>
      <c r="HL186" s="23"/>
      <c r="HM186" s="23"/>
      <c r="HN186" s="23"/>
      <c r="HO186" s="23"/>
      <c r="HP186" s="23"/>
      <c r="HQ186" s="23"/>
      <c r="HR186" s="23"/>
      <c r="HS186" s="23"/>
      <c r="HT186" s="23"/>
      <c r="HU186" s="23"/>
      <c r="HV186" s="23"/>
      <c r="HW186" s="23"/>
      <c r="HX186" s="23"/>
      <c r="HY186" s="23"/>
      <c r="HZ186" s="23"/>
      <c r="IA186" s="23"/>
      <c r="IB186" s="23"/>
      <c r="IC186" s="23"/>
      <c r="ID186" s="23"/>
      <c r="IE186" s="23"/>
      <c r="IF186" s="23"/>
      <c r="IG186" s="23"/>
      <c r="IH186" s="23"/>
      <c r="II186" s="23"/>
      <c r="IJ186" s="23"/>
      <c r="IK186" s="23"/>
      <c r="IL186" s="23"/>
      <c r="IM186" s="23"/>
      <c r="IN186" s="23"/>
      <c r="IO186" s="23"/>
      <c r="IP186" s="23"/>
      <c r="IQ186" s="23"/>
      <c r="IR186" s="23"/>
      <c r="IS186" s="23"/>
      <c r="IT186" s="23"/>
      <c r="IU186" s="23"/>
      <c r="IV186" s="23"/>
    </row>
    <row r="187" spans="1:256" x14ac:dyDescent="0.25">
      <c r="A187" s="23" t="str">
        <f t="shared" si="2"/>
        <v/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  <c r="FY187" s="23"/>
      <c r="FZ187" s="23"/>
      <c r="GA187" s="23"/>
      <c r="GB187" s="23"/>
      <c r="GC187" s="23"/>
      <c r="GD187" s="23"/>
      <c r="GE187" s="23"/>
      <c r="GF187" s="23"/>
      <c r="GG187" s="23"/>
      <c r="GH187" s="23"/>
      <c r="GI187" s="23"/>
      <c r="GJ187" s="23"/>
      <c r="GK187" s="23"/>
      <c r="GL187" s="23"/>
      <c r="GM187" s="23"/>
      <c r="GN187" s="23"/>
      <c r="GO187" s="23"/>
      <c r="GP187" s="23"/>
      <c r="GQ187" s="23"/>
      <c r="GR187" s="23"/>
      <c r="GS187" s="23"/>
      <c r="GT187" s="23"/>
      <c r="GU187" s="23"/>
      <c r="GV187" s="23"/>
      <c r="GW187" s="23"/>
      <c r="GX187" s="23"/>
      <c r="GY187" s="23"/>
      <c r="GZ187" s="23"/>
      <c r="HA187" s="23"/>
      <c r="HB187" s="23"/>
      <c r="HC187" s="23"/>
      <c r="HD187" s="23"/>
      <c r="HE187" s="23"/>
      <c r="HF187" s="23"/>
      <c r="HG187" s="23"/>
      <c r="HH187" s="23"/>
      <c r="HI187" s="23"/>
      <c r="HJ187" s="23"/>
      <c r="HK187" s="23"/>
      <c r="HL187" s="23"/>
      <c r="HM187" s="23"/>
      <c r="HN187" s="23"/>
      <c r="HO187" s="23"/>
      <c r="HP187" s="23"/>
      <c r="HQ187" s="23"/>
      <c r="HR187" s="23"/>
      <c r="HS187" s="23"/>
      <c r="HT187" s="23"/>
      <c r="HU187" s="23"/>
      <c r="HV187" s="23"/>
      <c r="HW187" s="23"/>
      <c r="HX187" s="23"/>
      <c r="HY187" s="23"/>
      <c r="HZ187" s="23"/>
      <c r="IA187" s="23"/>
      <c r="IB187" s="23"/>
      <c r="IC187" s="23"/>
      <c r="ID187" s="23"/>
      <c r="IE187" s="23"/>
      <c r="IF187" s="23"/>
      <c r="IG187" s="23"/>
      <c r="IH187" s="23"/>
      <c r="II187" s="23"/>
      <c r="IJ187" s="23"/>
      <c r="IK187" s="23"/>
      <c r="IL187" s="23"/>
      <c r="IM187" s="23"/>
      <c r="IN187" s="23"/>
      <c r="IO187" s="23"/>
      <c r="IP187" s="23"/>
      <c r="IQ187" s="23"/>
      <c r="IR187" s="23"/>
      <c r="IS187" s="23"/>
      <c r="IT187" s="23"/>
      <c r="IU187" s="23"/>
      <c r="IV187" s="23"/>
    </row>
    <row r="188" spans="1:256" x14ac:dyDescent="0.25">
      <c r="A188" s="23" t="str">
        <f t="shared" si="2"/>
        <v/>
      </c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  <c r="FY188" s="23"/>
      <c r="FZ188" s="23"/>
      <c r="GA188" s="23"/>
      <c r="GB188" s="23"/>
      <c r="GC188" s="23"/>
      <c r="GD188" s="23"/>
      <c r="GE188" s="23"/>
      <c r="GF188" s="23"/>
      <c r="GG188" s="23"/>
      <c r="GH188" s="23"/>
      <c r="GI188" s="23"/>
      <c r="GJ188" s="23"/>
      <c r="GK188" s="23"/>
      <c r="GL188" s="23"/>
      <c r="GM188" s="23"/>
      <c r="GN188" s="23"/>
      <c r="GO188" s="23"/>
      <c r="GP188" s="23"/>
      <c r="GQ188" s="23"/>
      <c r="GR188" s="23"/>
      <c r="GS188" s="23"/>
      <c r="GT188" s="23"/>
      <c r="GU188" s="23"/>
      <c r="GV188" s="23"/>
      <c r="GW188" s="23"/>
      <c r="GX188" s="23"/>
      <c r="GY188" s="23"/>
      <c r="GZ188" s="23"/>
      <c r="HA188" s="23"/>
      <c r="HB188" s="23"/>
      <c r="HC188" s="23"/>
      <c r="HD188" s="23"/>
      <c r="HE188" s="23"/>
      <c r="HF188" s="23"/>
      <c r="HG188" s="23"/>
      <c r="HH188" s="23"/>
      <c r="HI188" s="23"/>
      <c r="HJ188" s="23"/>
      <c r="HK188" s="23"/>
      <c r="HL188" s="23"/>
      <c r="HM188" s="23"/>
      <c r="HN188" s="23"/>
      <c r="HO188" s="23"/>
      <c r="HP188" s="23"/>
      <c r="HQ188" s="23"/>
      <c r="HR188" s="23"/>
      <c r="HS188" s="23"/>
      <c r="HT188" s="23"/>
      <c r="HU188" s="23"/>
      <c r="HV188" s="23"/>
      <c r="HW188" s="23"/>
      <c r="HX188" s="23"/>
      <c r="HY188" s="23"/>
      <c r="HZ188" s="23"/>
      <c r="IA188" s="23"/>
      <c r="IB188" s="23"/>
      <c r="IC188" s="23"/>
      <c r="ID188" s="23"/>
      <c r="IE188" s="23"/>
      <c r="IF188" s="23"/>
      <c r="IG188" s="23"/>
      <c r="IH188" s="23"/>
      <c r="II188" s="23"/>
      <c r="IJ188" s="23"/>
      <c r="IK188" s="23"/>
      <c r="IL188" s="23"/>
      <c r="IM188" s="23"/>
      <c r="IN188" s="23"/>
      <c r="IO188" s="23"/>
      <c r="IP188" s="23"/>
      <c r="IQ188" s="23"/>
      <c r="IR188" s="23"/>
      <c r="IS188" s="23"/>
      <c r="IT188" s="23"/>
      <c r="IU188" s="23"/>
      <c r="IV188" s="23"/>
    </row>
    <row r="189" spans="1:256" x14ac:dyDescent="0.25">
      <c r="A189" s="23" t="str">
        <f t="shared" si="2"/>
        <v/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  <c r="FY189" s="23"/>
      <c r="FZ189" s="23"/>
      <c r="GA189" s="23"/>
      <c r="GB189" s="23"/>
      <c r="GC189" s="23"/>
      <c r="GD189" s="23"/>
      <c r="GE189" s="23"/>
      <c r="GF189" s="23"/>
      <c r="GG189" s="23"/>
      <c r="GH189" s="23"/>
      <c r="GI189" s="23"/>
      <c r="GJ189" s="23"/>
      <c r="GK189" s="23"/>
      <c r="GL189" s="23"/>
      <c r="GM189" s="23"/>
      <c r="GN189" s="23"/>
      <c r="GO189" s="23"/>
      <c r="GP189" s="23"/>
      <c r="GQ189" s="23"/>
      <c r="GR189" s="23"/>
      <c r="GS189" s="23"/>
      <c r="GT189" s="23"/>
      <c r="GU189" s="23"/>
      <c r="GV189" s="23"/>
      <c r="GW189" s="23"/>
      <c r="GX189" s="23"/>
      <c r="GY189" s="23"/>
      <c r="GZ189" s="23"/>
      <c r="HA189" s="23"/>
      <c r="HB189" s="23"/>
      <c r="HC189" s="23"/>
      <c r="HD189" s="23"/>
      <c r="HE189" s="23"/>
      <c r="HF189" s="23"/>
      <c r="HG189" s="23"/>
      <c r="HH189" s="23"/>
      <c r="HI189" s="23"/>
      <c r="HJ189" s="23"/>
      <c r="HK189" s="23"/>
      <c r="HL189" s="23"/>
      <c r="HM189" s="23"/>
      <c r="HN189" s="23"/>
      <c r="HO189" s="23"/>
      <c r="HP189" s="23"/>
      <c r="HQ189" s="23"/>
      <c r="HR189" s="23"/>
      <c r="HS189" s="23"/>
      <c r="HT189" s="23"/>
      <c r="HU189" s="23"/>
      <c r="HV189" s="23"/>
      <c r="HW189" s="23"/>
      <c r="HX189" s="23"/>
      <c r="HY189" s="23"/>
      <c r="HZ189" s="23"/>
      <c r="IA189" s="23"/>
      <c r="IB189" s="23"/>
      <c r="IC189" s="23"/>
      <c r="ID189" s="23"/>
      <c r="IE189" s="23"/>
      <c r="IF189" s="23"/>
      <c r="IG189" s="23"/>
      <c r="IH189" s="23"/>
      <c r="II189" s="23"/>
      <c r="IJ189" s="23"/>
      <c r="IK189" s="23"/>
      <c r="IL189" s="23"/>
      <c r="IM189" s="23"/>
      <c r="IN189" s="23"/>
      <c r="IO189" s="23"/>
      <c r="IP189" s="23"/>
      <c r="IQ189" s="23"/>
      <c r="IR189" s="23"/>
      <c r="IS189" s="23"/>
      <c r="IT189" s="23"/>
      <c r="IU189" s="23"/>
      <c r="IV189" s="23"/>
    </row>
    <row r="190" spans="1:256" x14ac:dyDescent="0.25">
      <c r="A190" s="23" t="str">
        <f t="shared" si="2"/>
        <v/>
      </c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  <c r="FY190" s="23"/>
      <c r="FZ190" s="23"/>
      <c r="GA190" s="23"/>
      <c r="GB190" s="23"/>
      <c r="GC190" s="23"/>
      <c r="GD190" s="23"/>
      <c r="GE190" s="23"/>
      <c r="GF190" s="23"/>
      <c r="GG190" s="23"/>
      <c r="GH190" s="23"/>
      <c r="GI190" s="23"/>
      <c r="GJ190" s="23"/>
      <c r="GK190" s="23"/>
      <c r="GL190" s="23"/>
      <c r="GM190" s="23"/>
      <c r="GN190" s="23"/>
      <c r="GO190" s="23"/>
      <c r="GP190" s="23"/>
      <c r="GQ190" s="23"/>
      <c r="GR190" s="23"/>
      <c r="GS190" s="23"/>
      <c r="GT190" s="23"/>
      <c r="GU190" s="23"/>
      <c r="GV190" s="23"/>
      <c r="GW190" s="23"/>
      <c r="GX190" s="23"/>
      <c r="GY190" s="23"/>
      <c r="GZ190" s="23"/>
      <c r="HA190" s="23"/>
      <c r="HB190" s="23"/>
      <c r="HC190" s="23"/>
      <c r="HD190" s="23"/>
      <c r="HE190" s="23"/>
      <c r="HF190" s="23"/>
      <c r="HG190" s="23"/>
      <c r="HH190" s="23"/>
      <c r="HI190" s="23"/>
      <c r="HJ190" s="23"/>
      <c r="HK190" s="23"/>
      <c r="HL190" s="23"/>
      <c r="HM190" s="23"/>
      <c r="HN190" s="23"/>
      <c r="HO190" s="23"/>
      <c r="HP190" s="23"/>
      <c r="HQ190" s="23"/>
      <c r="HR190" s="23"/>
      <c r="HS190" s="23"/>
      <c r="HT190" s="23"/>
      <c r="HU190" s="23"/>
      <c r="HV190" s="23"/>
      <c r="HW190" s="23"/>
      <c r="HX190" s="23"/>
      <c r="HY190" s="23"/>
      <c r="HZ190" s="23"/>
      <c r="IA190" s="23"/>
      <c r="IB190" s="23"/>
      <c r="IC190" s="23"/>
      <c r="ID190" s="23"/>
      <c r="IE190" s="23"/>
      <c r="IF190" s="23"/>
      <c r="IG190" s="23"/>
      <c r="IH190" s="23"/>
      <c r="II190" s="23"/>
      <c r="IJ190" s="23"/>
      <c r="IK190" s="23"/>
      <c r="IL190" s="23"/>
      <c r="IM190" s="23"/>
      <c r="IN190" s="23"/>
      <c r="IO190" s="23"/>
      <c r="IP190" s="23"/>
      <c r="IQ190" s="23"/>
      <c r="IR190" s="23"/>
      <c r="IS190" s="23"/>
      <c r="IT190" s="23"/>
      <c r="IU190" s="23"/>
      <c r="IV190" s="23"/>
    </row>
    <row r="191" spans="1:256" x14ac:dyDescent="0.25">
      <c r="A191" s="23" t="str">
        <f t="shared" si="2"/>
        <v/>
      </c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  <c r="FY191" s="23"/>
      <c r="FZ191" s="23"/>
      <c r="GA191" s="23"/>
      <c r="GB191" s="23"/>
      <c r="GC191" s="23"/>
      <c r="GD191" s="23"/>
      <c r="GE191" s="23"/>
      <c r="GF191" s="23"/>
      <c r="GG191" s="23"/>
      <c r="GH191" s="23"/>
      <c r="GI191" s="23"/>
      <c r="GJ191" s="23"/>
      <c r="GK191" s="23"/>
      <c r="GL191" s="23"/>
      <c r="GM191" s="23"/>
      <c r="GN191" s="23"/>
      <c r="GO191" s="23"/>
      <c r="GP191" s="23"/>
      <c r="GQ191" s="23"/>
      <c r="GR191" s="23"/>
      <c r="GS191" s="23"/>
      <c r="GT191" s="23"/>
      <c r="GU191" s="23"/>
      <c r="GV191" s="23"/>
      <c r="GW191" s="23"/>
      <c r="GX191" s="23"/>
      <c r="GY191" s="23"/>
      <c r="GZ191" s="23"/>
      <c r="HA191" s="23"/>
      <c r="HB191" s="23"/>
      <c r="HC191" s="23"/>
      <c r="HD191" s="23"/>
      <c r="HE191" s="23"/>
      <c r="HF191" s="23"/>
      <c r="HG191" s="23"/>
      <c r="HH191" s="23"/>
      <c r="HI191" s="23"/>
      <c r="HJ191" s="23"/>
      <c r="HK191" s="23"/>
      <c r="HL191" s="23"/>
      <c r="HM191" s="23"/>
      <c r="HN191" s="23"/>
      <c r="HO191" s="23"/>
      <c r="HP191" s="23"/>
      <c r="HQ191" s="23"/>
      <c r="HR191" s="23"/>
      <c r="HS191" s="23"/>
      <c r="HT191" s="23"/>
      <c r="HU191" s="23"/>
      <c r="HV191" s="23"/>
      <c r="HW191" s="23"/>
      <c r="HX191" s="23"/>
      <c r="HY191" s="23"/>
      <c r="HZ191" s="23"/>
      <c r="IA191" s="23"/>
      <c r="IB191" s="23"/>
      <c r="IC191" s="23"/>
      <c r="ID191" s="23"/>
      <c r="IE191" s="23"/>
      <c r="IF191" s="23"/>
      <c r="IG191" s="23"/>
      <c r="IH191" s="23"/>
      <c r="II191" s="23"/>
      <c r="IJ191" s="23"/>
      <c r="IK191" s="23"/>
      <c r="IL191" s="23"/>
      <c r="IM191" s="23"/>
      <c r="IN191" s="23"/>
      <c r="IO191" s="23"/>
      <c r="IP191" s="23"/>
      <c r="IQ191" s="23"/>
      <c r="IR191" s="23"/>
      <c r="IS191" s="23"/>
      <c r="IT191" s="23"/>
      <c r="IU191" s="23"/>
      <c r="IV191" s="23"/>
    </row>
    <row r="192" spans="1:256" x14ac:dyDescent="0.25">
      <c r="A192" s="23" t="str">
        <f t="shared" si="2"/>
        <v/>
      </c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  <c r="FY192" s="23"/>
      <c r="FZ192" s="23"/>
      <c r="GA192" s="23"/>
      <c r="GB192" s="23"/>
      <c r="GC192" s="23"/>
      <c r="GD192" s="23"/>
      <c r="GE192" s="23"/>
      <c r="GF192" s="23"/>
      <c r="GG192" s="23"/>
      <c r="GH192" s="23"/>
      <c r="GI192" s="23"/>
      <c r="GJ192" s="23"/>
      <c r="GK192" s="23"/>
      <c r="GL192" s="23"/>
      <c r="GM192" s="23"/>
      <c r="GN192" s="23"/>
      <c r="GO192" s="23"/>
      <c r="GP192" s="23"/>
      <c r="GQ192" s="23"/>
      <c r="GR192" s="23"/>
      <c r="GS192" s="23"/>
      <c r="GT192" s="23"/>
      <c r="GU192" s="23"/>
      <c r="GV192" s="23"/>
      <c r="GW192" s="23"/>
      <c r="GX192" s="23"/>
      <c r="GY192" s="23"/>
      <c r="GZ192" s="23"/>
      <c r="HA192" s="23"/>
      <c r="HB192" s="23"/>
      <c r="HC192" s="23"/>
      <c r="HD192" s="23"/>
      <c r="HE192" s="23"/>
      <c r="HF192" s="23"/>
      <c r="HG192" s="23"/>
      <c r="HH192" s="23"/>
      <c r="HI192" s="23"/>
      <c r="HJ192" s="23"/>
      <c r="HK192" s="23"/>
      <c r="HL192" s="23"/>
      <c r="HM192" s="23"/>
      <c r="HN192" s="23"/>
      <c r="HO192" s="23"/>
      <c r="HP192" s="23"/>
      <c r="HQ192" s="23"/>
      <c r="HR192" s="23"/>
      <c r="HS192" s="23"/>
      <c r="HT192" s="23"/>
      <c r="HU192" s="23"/>
      <c r="HV192" s="23"/>
      <c r="HW192" s="23"/>
      <c r="HX192" s="23"/>
      <c r="HY192" s="23"/>
      <c r="HZ192" s="23"/>
      <c r="IA192" s="23"/>
      <c r="IB192" s="23"/>
      <c r="IC192" s="23"/>
      <c r="ID192" s="23"/>
      <c r="IE192" s="23"/>
      <c r="IF192" s="23"/>
      <c r="IG192" s="23"/>
      <c r="IH192" s="23"/>
      <c r="II192" s="23"/>
      <c r="IJ192" s="23"/>
      <c r="IK192" s="23"/>
      <c r="IL192" s="23"/>
      <c r="IM192" s="23"/>
      <c r="IN192" s="23"/>
      <c r="IO192" s="23"/>
      <c r="IP192" s="23"/>
      <c r="IQ192" s="23"/>
      <c r="IR192" s="23"/>
      <c r="IS192" s="23"/>
      <c r="IT192" s="23"/>
      <c r="IU192" s="23"/>
      <c r="IV192" s="23"/>
    </row>
    <row r="193" spans="1:256" x14ac:dyDescent="0.25">
      <c r="A193" s="23" t="str">
        <f t="shared" si="2"/>
        <v/>
      </c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  <c r="FY193" s="23"/>
      <c r="FZ193" s="23"/>
      <c r="GA193" s="23"/>
      <c r="GB193" s="23"/>
      <c r="GC193" s="23"/>
      <c r="GD193" s="23"/>
      <c r="GE193" s="23"/>
      <c r="GF193" s="23"/>
      <c r="GG193" s="23"/>
      <c r="GH193" s="23"/>
      <c r="GI193" s="23"/>
      <c r="GJ193" s="23"/>
      <c r="GK193" s="23"/>
      <c r="GL193" s="23"/>
      <c r="GM193" s="23"/>
      <c r="GN193" s="23"/>
      <c r="GO193" s="23"/>
      <c r="GP193" s="23"/>
      <c r="GQ193" s="23"/>
      <c r="GR193" s="23"/>
      <c r="GS193" s="23"/>
      <c r="GT193" s="23"/>
      <c r="GU193" s="23"/>
      <c r="GV193" s="23"/>
      <c r="GW193" s="23"/>
      <c r="GX193" s="23"/>
      <c r="GY193" s="23"/>
      <c r="GZ193" s="23"/>
      <c r="HA193" s="23"/>
      <c r="HB193" s="23"/>
      <c r="HC193" s="23"/>
      <c r="HD193" s="23"/>
      <c r="HE193" s="23"/>
      <c r="HF193" s="23"/>
      <c r="HG193" s="23"/>
      <c r="HH193" s="23"/>
      <c r="HI193" s="23"/>
      <c r="HJ193" s="23"/>
      <c r="HK193" s="23"/>
      <c r="HL193" s="23"/>
      <c r="HM193" s="23"/>
      <c r="HN193" s="23"/>
      <c r="HO193" s="23"/>
      <c r="HP193" s="23"/>
      <c r="HQ193" s="23"/>
      <c r="HR193" s="23"/>
      <c r="HS193" s="23"/>
      <c r="HT193" s="23"/>
      <c r="HU193" s="23"/>
      <c r="HV193" s="23"/>
      <c r="HW193" s="23"/>
      <c r="HX193" s="23"/>
      <c r="HY193" s="23"/>
      <c r="HZ193" s="23"/>
      <c r="IA193" s="23"/>
      <c r="IB193" s="23"/>
      <c r="IC193" s="23"/>
      <c r="ID193" s="23"/>
      <c r="IE193" s="23"/>
      <c r="IF193" s="23"/>
      <c r="IG193" s="23"/>
      <c r="IH193" s="23"/>
      <c r="II193" s="23"/>
      <c r="IJ193" s="23"/>
      <c r="IK193" s="23"/>
      <c r="IL193" s="23"/>
      <c r="IM193" s="23"/>
      <c r="IN193" s="23"/>
      <c r="IO193" s="23"/>
      <c r="IP193" s="23"/>
      <c r="IQ193" s="23"/>
      <c r="IR193" s="23"/>
      <c r="IS193" s="23"/>
      <c r="IT193" s="23"/>
      <c r="IU193" s="23"/>
      <c r="IV193" s="23"/>
    </row>
    <row r="194" spans="1:256" x14ac:dyDescent="0.25">
      <c r="A194" s="23" t="str">
        <f t="shared" si="2"/>
        <v/>
      </c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  <c r="FY194" s="23"/>
      <c r="FZ194" s="23"/>
      <c r="GA194" s="23"/>
      <c r="GB194" s="23"/>
      <c r="GC194" s="23"/>
      <c r="GD194" s="23"/>
      <c r="GE194" s="23"/>
      <c r="GF194" s="23"/>
      <c r="GG194" s="23"/>
      <c r="GH194" s="23"/>
      <c r="GI194" s="23"/>
      <c r="GJ194" s="23"/>
      <c r="GK194" s="23"/>
      <c r="GL194" s="23"/>
      <c r="GM194" s="23"/>
      <c r="GN194" s="23"/>
      <c r="GO194" s="23"/>
      <c r="GP194" s="23"/>
      <c r="GQ194" s="23"/>
      <c r="GR194" s="23"/>
      <c r="GS194" s="23"/>
      <c r="GT194" s="23"/>
      <c r="GU194" s="23"/>
      <c r="GV194" s="23"/>
      <c r="GW194" s="23"/>
      <c r="GX194" s="23"/>
      <c r="GY194" s="23"/>
      <c r="GZ194" s="23"/>
      <c r="HA194" s="23"/>
      <c r="HB194" s="23"/>
      <c r="HC194" s="23"/>
      <c r="HD194" s="23"/>
      <c r="HE194" s="23"/>
      <c r="HF194" s="23"/>
      <c r="HG194" s="23"/>
      <c r="HH194" s="23"/>
      <c r="HI194" s="23"/>
      <c r="HJ194" s="23"/>
      <c r="HK194" s="23"/>
      <c r="HL194" s="23"/>
      <c r="HM194" s="23"/>
      <c r="HN194" s="23"/>
      <c r="HO194" s="23"/>
      <c r="HP194" s="23"/>
      <c r="HQ194" s="23"/>
      <c r="HR194" s="23"/>
      <c r="HS194" s="23"/>
      <c r="HT194" s="23"/>
      <c r="HU194" s="23"/>
      <c r="HV194" s="23"/>
      <c r="HW194" s="23"/>
      <c r="HX194" s="23"/>
      <c r="HY194" s="23"/>
      <c r="HZ194" s="23"/>
      <c r="IA194" s="23"/>
      <c r="IB194" s="23"/>
      <c r="IC194" s="23"/>
      <c r="ID194" s="23"/>
      <c r="IE194" s="23"/>
      <c r="IF194" s="23"/>
      <c r="IG194" s="23"/>
      <c r="IH194" s="23"/>
      <c r="II194" s="23"/>
      <c r="IJ194" s="23"/>
      <c r="IK194" s="23"/>
      <c r="IL194" s="23"/>
      <c r="IM194" s="23"/>
      <c r="IN194" s="23"/>
      <c r="IO194" s="23"/>
      <c r="IP194" s="23"/>
      <c r="IQ194" s="23"/>
      <c r="IR194" s="23"/>
      <c r="IS194" s="23"/>
      <c r="IT194" s="23"/>
      <c r="IU194" s="23"/>
      <c r="IV194" s="23"/>
    </row>
    <row r="195" spans="1:256" x14ac:dyDescent="0.25">
      <c r="A195" s="23" t="str">
        <f t="shared" si="2"/>
        <v/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  <c r="FY195" s="23"/>
      <c r="FZ195" s="23"/>
      <c r="GA195" s="23"/>
      <c r="GB195" s="23"/>
      <c r="GC195" s="23"/>
      <c r="GD195" s="23"/>
      <c r="GE195" s="23"/>
      <c r="GF195" s="23"/>
      <c r="GG195" s="23"/>
      <c r="GH195" s="23"/>
      <c r="GI195" s="23"/>
      <c r="GJ195" s="23"/>
      <c r="GK195" s="23"/>
      <c r="GL195" s="23"/>
      <c r="GM195" s="23"/>
      <c r="GN195" s="23"/>
      <c r="GO195" s="23"/>
      <c r="GP195" s="23"/>
      <c r="GQ195" s="23"/>
      <c r="GR195" s="23"/>
      <c r="GS195" s="23"/>
      <c r="GT195" s="23"/>
      <c r="GU195" s="23"/>
      <c r="GV195" s="23"/>
      <c r="GW195" s="23"/>
      <c r="GX195" s="23"/>
      <c r="GY195" s="23"/>
      <c r="GZ195" s="23"/>
      <c r="HA195" s="23"/>
      <c r="HB195" s="23"/>
      <c r="HC195" s="23"/>
      <c r="HD195" s="23"/>
      <c r="HE195" s="23"/>
      <c r="HF195" s="23"/>
      <c r="HG195" s="23"/>
      <c r="HH195" s="23"/>
      <c r="HI195" s="23"/>
      <c r="HJ195" s="23"/>
      <c r="HK195" s="23"/>
      <c r="HL195" s="23"/>
      <c r="HM195" s="23"/>
      <c r="HN195" s="23"/>
      <c r="HO195" s="23"/>
      <c r="HP195" s="23"/>
      <c r="HQ195" s="23"/>
      <c r="HR195" s="23"/>
      <c r="HS195" s="23"/>
      <c r="HT195" s="23"/>
      <c r="HU195" s="23"/>
      <c r="HV195" s="23"/>
      <c r="HW195" s="23"/>
      <c r="HX195" s="23"/>
      <c r="HY195" s="23"/>
      <c r="HZ195" s="23"/>
      <c r="IA195" s="23"/>
      <c r="IB195" s="23"/>
      <c r="IC195" s="23"/>
      <c r="ID195" s="23"/>
      <c r="IE195" s="23"/>
      <c r="IF195" s="23"/>
      <c r="IG195" s="23"/>
      <c r="IH195" s="23"/>
      <c r="II195" s="23"/>
      <c r="IJ195" s="23"/>
      <c r="IK195" s="23"/>
      <c r="IL195" s="23"/>
      <c r="IM195" s="23"/>
      <c r="IN195" s="23"/>
      <c r="IO195" s="23"/>
      <c r="IP195" s="23"/>
      <c r="IQ195" s="23"/>
      <c r="IR195" s="23"/>
      <c r="IS195" s="23"/>
      <c r="IT195" s="23"/>
      <c r="IU195" s="23"/>
      <c r="IV195" s="23"/>
    </row>
    <row r="196" spans="1:256" x14ac:dyDescent="0.25">
      <c r="A196" s="23" t="str">
        <f t="shared" si="2"/>
        <v/>
      </c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  <c r="FY196" s="23"/>
      <c r="FZ196" s="23"/>
      <c r="GA196" s="23"/>
      <c r="GB196" s="23"/>
      <c r="GC196" s="23"/>
      <c r="GD196" s="23"/>
      <c r="GE196" s="23"/>
      <c r="GF196" s="23"/>
      <c r="GG196" s="23"/>
      <c r="GH196" s="23"/>
      <c r="GI196" s="23"/>
      <c r="GJ196" s="23"/>
      <c r="GK196" s="23"/>
      <c r="GL196" s="23"/>
      <c r="GM196" s="23"/>
      <c r="GN196" s="23"/>
      <c r="GO196" s="23"/>
      <c r="GP196" s="23"/>
      <c r="GQ196" s="23"/>
      <c r="GR196" s="23"/>
      <c r="GS196" s="23"/>
      <c r="GT196" s="23"/>
      <c r="GU196" s="23"/>
      <c r="GV196" s="23"/>
      <c r="GW196" s="23"/>
      <c r="GX196" s="23"/>
      <c r="GY196" s="23"/>
      <c r="GZ196" s="23"/>
      <c r="HA196" s="23"/>
      <c r="HB196" s="23"/>
      <c r="HC196" s="23"/>
      <c r="HD196" s="23"/>
      <c r="HE196" s="23"/>
      <c r="HF196" s="23"/>
      <c r="HG196" s="23"/>
      <c r="HH196" s="23"/>
      <c r="HI196" s="23"/>
      <c r="HJ196" s="23"/>
      <c r="HK196" s="23"/>
      <c r="HL196" s="23"/>
      <c r="HM196" s="23"/>
      <c r="HN196" s="23"/>
      <c r="HO196" s="23"/>
      <c r="HP196" s="23"/>
      <c r="HQ196" s="23"/>
      <c r="HR196" s="23"/>
      <c r="HS196" s="23"/>
      <c r="HT196" s="23"/>
      <c r="HU196" s="23"/>
      <c r="HV196" s="23"/>
      <c r="HW196" s="23"/>
      <c r="HX196" s="23"/>
      <c r="HY196" s="23"/>
      <c r="HZ196" s="23"/>
      <c r="IA196" s="23"/>
      <c r="IB196" s="23"/>
      <c r="IC196" s="23"/>
      <c r="ID196" s="23"/>
      <c r="IE196" s="23"/>
      <c r="IF196" s="23"/>
      <c r="IG196" s="23"/>
      <c r="IH196" s="23"/>
      <c r="II196" s="23"/>
      <c r="IJ196" s="23"/>
      <c r="IK196" s="23"/>
      <c r="IL196" s="23"/>
      <c r="IM196" s="23"/>
      <c r="IN196" s="23"/>
      <c r="IO196" s="23"/>
      <c r="IP196" s="23"/>
      <c r="IQ196" s="23"/>
      <c r="IR196" s="23"/>
      <c r="IS196" s="23"/>
      <c r="IT196" s="23"/>
      <c r="IU196" s="23"/>
      <c r="IV196" s="23"/>
    </row>
    <row r="197" spans="1:256" x14ac:dyDescent="0.25">
      <c r="A197" s="23" t="s">
        <v>7</v>
      </c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  <c r="FY197" s="23"/>
      <c r="FZ197" s="23"/>
      <c r="GA197" s="23"/>
      <c r="GB197" s="23"/>
      <c r="GC197" s="23"/>
      <c r="GD197" s="23"/>
      <c r="GE197" s="23"/>
      <c r="GF197" s="23"/>
      <c r="GG197" s="23"/>
      <c r="GH197" s="23"/>
      <c r="GI197" s="23"/>
      <c r="GJ197" s="23"/>
      <c r="GK197" s="23"/>
      <c r="GL197" s="23"/>
      <c r="GM197" s="23"/>
      <c r="GN197" s="23"/>
      <c r="GO197" s="23"/>
      <c r="GP197" s="23"/>
      <c r="GQ197" s="23"/>
      <c r="GR197" s="23"/>
      <c r="GS197" s="23"/>
      <c r="GT197" s="23"/>
      <c r="GU197" s="23"/>
      <c r="GV197" s="23"/>
      <c r="GW197" s="23"/>
      <c r="GX197" s="23"/>
      <c r="GY197" s="23"/>
      <c r="GZ197" s="23"/>
      <c r="HA197" s="23"/>
      <c r="HB197" s="23"/>
      <c r="HC197" s="23"/>
      <c r="HD197" s="23"/>
      <c r="HE197" s="23"/>
      <c r="HF197" s="23"/>
      <c r="HG197" s="23"/>
      <c r="HH197" s="23"/>
      <c r="HI197" s="23"/>
      <c r="HJ197" s="23"/>
      <c r="HK197" s="23"/>
      <c r="HL197" s="23"/>
      <c r="HM197" s="23"/>
      <c r="HN197" s="23"/>
      <c r="HO197" s="23"/>
      <c r="HP197" s="23"/>
      <c r="HQ197" s="23"/>
      <c r="HR197" s="23"/>
      <c r="HS197" s="23"/>
      <c r="HT197" s="23"/>
      <c r="HU197" s="23"/>
      <c r="HV197" s="23"/>
      <c r="HW197" s="23"/>
      <c r="HX197" s="23"/>
      <c r="HY197" s="23"/>
      <c r="HZ197" s="23"/>
      <c r="IA197" s="23"/>
      <c r="IB197" s="23"/>
      <c r="IC197" s="23"/>
      <c r="ID197" s="23"/>
      <c r="IE197" s="23"/>
      <c r="IF197" s="23"/>
      <c r="IG197" s="23"/>
      <c r="IH197" s="23"/>
      <c r="II197" s="23"/>
      <c r="IJ197" s="23"/>
      <c r="IK197" s="23"/>
      <c r="IL197" s="23"/>
      <c r="IM197" s="23"/>
      <c r="IN197" s="23"/>
      <c r="IO197" s="23"/>
      <c r="IP197" s="23"/>
      <c r="IQ197" s="23"/>
      <c r="IR197" s="23"/>
      <c r="IS197" s="23"/>
      <c r="IT197" s="23"/>
      <c r="IU197" s="23"/>
      <c r="IV197" s="23"/>
    </row>
    <row r="198" spans="1:256" x14ac:dyDescent="0.25">
      <c r="A198" s="23" t="s">
        <v>6</v>
      </c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  <c r="FY198" s="23"/>
      <c r="FZ198" s="23"/>
      <c r="GA198" s="23"/>
      <c r="GB198" s="23"/>
      <c r="GC198" s="23"/>
      <c r="GD198" s="23"/>
      <c r="GE198" s="23"/>
      <c r="GF198" s="23"/>
      <c r="GG198" s="23"/>
      <c r="GH198" s="23"/>
      <c r="GI198" s="23"/>
      <c r="GJ198" s="23"/>
      <c r="GK198" s="23"/>
      <c r="GL198" s="23"/>
      <c r="GM198" s="23"/>
      <c r="GN198" s="23"/>
      <c r="GO198" s="23"/>
      <c r="GP198" s="23"/>
      <c r="GQ198" s="23"/>
      <c r="GR198" s="23"/>
      <c r="GS198" s="23"/>
      <c r="GT198" s="23"/>
      <c r="GU198" s="23"/>
      <c r="GV198" s="23"/>
      <c r="GW198" s="23"/>
      <c r="GX198" s="23"/>
      <c r="GY198" s="23"/>
      <c r="GZ198" s="23"/>
      <c r="HA198" s="23"/>
      <c r="HB198" s="23"/>
      <c r="HC198" s="23"/>
      <c r="HD198" s="23"/>
      <c r="HE198" s="23"/>
      <c r="HF198" s="23"/>
      <c r="HG198" s="23"/>
      <c r="HH198" s="23"/>
      <c r="HI198" s="23"/>
      <c r="HJ198" s="23"/>
      <c r="HK198" s="23"/>
      <c r="HL198" s="23"/>
      <c r="HM198" s="23"/>
      <c r="HN198" s="23"/>
      <c r="HO198" s="23"/>
      <c r="HP198" s="23"/>
      <c r="HQ198" s="23"/>
      <c r="HR198" s="23"/>
      <c r="HS198" s="23"/>
      <c r="HT198" s="23"/>
      <c r="HU198" s="23"/>
      <c r="HV198" s="23"/>
      <c r="HW198" s="23"/>
      <c r="HX198" s="23"/>
      <c r="HY198" s="23"/>
      <c r="HZ198" s="23"/>
      <c r="IA198" s="23"/>
      <c r="IB198" s="23"/>
      <c r="IC198" s="23"/>
      <c r="ID198" s="23"/>
      <c r="IE198" s="23"/>
      <c r="IF198" s="23"/>
      <c r="IG198" s="23"/>
      <c r="IH198" s="23"/>
      <c r="II198" s="23"/>
      <c r="IJ198" s="23"/>
      <c r="IK198" s="23"/>
      <c r="IL198" s="23"/>
      <c r="IM198" s="23"/>
      <c r="IN198" s="23"/>
      <c r="IO198" s="23"/>
      <c r="IP198" s="23"/>
      <c r="IQ198" s="23"/>
      <c r="IR198" s="23"/>
      <c r="IS198" s="23"/>
      <c r="IT198" s="23"/>
      <c r="IU198" s="23"/>
      <c r="IV198" s="23"/>
    </row>
    <row r="199" spans="1:256" x14ac:dyDescent="0.25">
      <c r="A199" s="23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1:256" x14ac:dyDescent="0.25">
      <c r="A200" s="23" t="s">
        <v>23</v>
      </c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1:256" x14ac:dyDescent="0.25">
      <c r="A201" s="23" t="s">
        <v>25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1:256" x14ac:dyDescent="0.25">
      <c r="A202" s="23" t="str">
        <f>CONCATENATE("ZNVC:NA1,",C8,":NA1,",C8,":INA;")</f>
        <v>ZNVC:NA1,3FCE:NA1,3FCE:INA;</v>
      </c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1:256" x14ac:dyDescent="0.25">
      <c r="A203" s="23" t="str">
        <f>CONCATENATE("ZNVC:NA1,",C9,":NA1,",C8,":INA;")</f>
        <v>ZNVC:NA1,37F1:NA1,3FCE:INA;</v>
      </c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256" x14ac:dyDescent="0.25">
      <c r="A204" s="23" t="s">
        <v>25</v>
      </c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1:256" x14ac:dyDescent="0.25">
      <c r="A205" s="23" t="s">
        <v>6</v>
      </c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1:256" x14ac:dyDescent="0.25">
      <c r="A206" s="23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1:256" x14ac:dyDescent="0.25">
      <c r="A207" s="23" t="s">
        <v>24</v>
      </c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1:256" x14ac:dyDescent="0.25">
      <c r="A208" s="23" t="s">
        <v>25</v>
      </c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1:17" x14ac:dyDescent="0.25">
      <c r="A209" s="23" t="str">
        <f>CONCATENATE("ZNVD:NA1,",C8,";")</f>
        <v>ZNVD:NA1,3FCE;</v>
      </c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1:17" x14ac:dyDescent="0.25">
      <c r="A210" s="23" t="str">
        <f>CONCATENATE("ZNVD:NA1,",C8,":NA1,",C8,";")</f>
        <v>ZNVD:NA1,3FCE:NA1,3FCE;</v>
      </c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1:17" x14ac:dyDescent="0.25">
      <c r="A211" s="23" t="str">
        <f>CONCATENATE("ZNVD:NA1,",C9,":NA1,",C8,";")</f>
        <v>ZNVD:NA1,37F1:NA1,3FCE;</v>
      </c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1:17" x14ac:dyDescent="0.25">
      <c r="A212" s="23" t="s">
        <v>25</v>
      </c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x14ac:dyDescent="0.25">
      <c r="A213" s="23" t="s">
        <v>6</v>
      </c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1:17" x14ac:dyDescent="0.25">
      <c r="A214" s="23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1:17" x14ac:dyDescent="0.25">
      <c r="A215" s="23" t="s">
        <v>30</v>
      </c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1:17" x14ac:dyDescent="0.25">
      <c r="A216" s="23" t="s">
        <v>8</v>
      </c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1:17" x14ac:dyDescent="0.25">
      <c r="A217" s="23" t="str">
        <f>CONCATENATE("ZNRR:NA1,",C9,",",A9,":NA1,",C8,",",A8,";")</f>
        <v>ZNRR:NA1,37F1,MVBAA:NA1,3FCE,MGBA2;</v>
      </c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1:17" x14ac:dyDescent="0.25">
      <c r="A218" s="23" t="s">
        <v>8</v>
      </c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1:17" x14ac:dyDescent="0.25">
      <c r="A219" s="23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1:17" x14ac:dyDescent="0.25">
      <c r="A220" s="23" t="s">
        <v>31</v>
      </c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1:17" x14ac:dyDescent="0.25">
      <c r="A221" s="23" t="s">
        <v>8</v>
      </c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x14ac:dyDescent="0.25">
      <c r="A222" s="23" t="str">
        <f>CONCATENATE("ZNRD:NA1,",C8,",",A8,";")</f>
        <v>ZNRD:NA1,3FCE,MGBA2;</v>
      </c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1:17" x14ac:dyDescent="0.25">
      <c r="A223" s="23" t="s">
        <v>8</v>
      </c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1:17" x14ac:dyDescent="0.25">
      <c r="A224" s="23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1:17" x14ac:dyDescent="0.25">
      <c r="A225" s="23" t="s">
        <v>32</v>
      </c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1:17" x14ac:dyDescent="0.25">
      <c r="A226" s="23" t="s">
        <v>7</v>
      </c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1:17" x14ac:dyDescent="0.25">
      <c r="A227" s="23" t="str">
        <f>CONCATENATE("ZNSD:NA1,",C8,",",A8,";")</f>
        <v>ZNSD:NA1,3FCE,MGBA2;</v>
      </c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1:17" x14ac:dyDescent="0.25">
      <c r="A228" s="23" t="s">
        <v>7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1:17" x14ac:dyDescent="0.25">
      <c r="A229" s="23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1:17" x14ac:dyDescent="0.25">
      <c r="A230" s="23" t="s">
        <v>53</v>
      </c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x14ac:dyDescent="0.25">
      <c r="A231" s="23" t="s">
        <v>7</v>
      </c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1:17" x14ac:dyDescent="0.25">
      <c r="A232" s="23" t="str">
        <f>IF(C20&lt;&gt;"",CONCATENATE("ZNSA:NA1,",$C$15,",",$A$15,":",C20,",",C20,";"),"")</f>
        <v>ZNSA:NA1,3FF8,MGBA6:1,1;</v>
      </c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1:17" x14ac:dyDescent="0.25">
      <c r="A233" s="23" t="str">
        <f t="shared" ref="A233:A246" si="3">IF(C21&lt;&gt;"",CONCATENATE("ZNSA:NA1,",$C$15,",",$A$15,":",C21,",",C21,";"),"")</f>
        <v/>
      </c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1:17" x14ac:dyDescent="0.25">
      <c r="A234" s="23" t="str">
        <f t="shared" si="3"/>
        <v/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1:17" x14ac:dyDescent="0.25">
      <c r="A235" s="23" t="str">
        <f t="shared" si="3"/>
        <v/>
      </c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1:17" x14ac:dyDescent="0.25">
      <c r="A236" s="23" t="str">
        <f t="shared" si="3"/>
        <v/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1:17" x14ac:dyDescent="0.25">
      <c r="A237" s="23" t="str">
        <f t="shared" si="3"/>
        <v/>
      </c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1:17" x14ac:dyDescent="0.25">
      <c r="A238" s="23" t="str">
        <f t="shared" si="3"/>
        <v/>
      </c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1:17" x14ac:dyDescent="0.25">
      <c r="A239" s="23" t="str">
        <f t="shared" si="3"/>
        <v/>
      </c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x14ac:dyDescent="0.25">
      <c r="A240" s="23" t="str">
        <f t="shared" si="3"/>
        <v/>
      </c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1:17" x14ac:dyDescent="0.25">
      <c r="A241" s="23" t="str">
        <f t="shared" si="3"/>
        <v/>
      </c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1:17" x14ac:dyDescent="0.25">
      <c r="A242" s="23" t="str">
        <f t="shared" si="3"/>
        <v/>
      </c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1:17" x14ac:dyDescent="0.25">
      <c r="A243" s="23" t="str">
        <f t="shared" si="3"/>
        <v/>
      </c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1:17" x14ac:dyDescent="0.25">
      <c r="A244" s="23" t="str">
        <f t="shared" si="3"/>
        <v/>
      </c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1:17" x14ac:dyDescent="0.25">
      <c r="A245" s="23" t="str">
        <f t="shared" si="3"/>
        <v/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1:17" x14ac:dyDescent="0.25">
      <c r="A246" s="23" t="str">
        <f t="shared" si="3"/>
        <v>ZNSA:NA1,3FF8,MGBA6:1,1;</v>
      </c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1:17" x14ac:dyDescent="0.25">
      <c r="A247" s="23" t="s">
        <v>7</v>
      </c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1:17" x14ac:dyDescent="0.25">
      <c r="A248" s="23" t="s">
        <v>6</v>
      </c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x14ac:dyDescent="0.25">
      <c r="A249" s="23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1:17" x14ac:dyDescent="0.25">
      <c r="A250" s="23" t="s">
        <v>34</v>
      </c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1:17" x14ac:dyDescent="0.25">
      <c r="A251" s="23" t="s">
        <v>9</v>
      </c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1:17" x14ac:dyDescent="0.25">
      <c r="A252" s="23" t="str">
        <f t="shared" ref="A252:A266" si="4">IF(C20&lt;&gt;"",CONCATENATE("ZNLA:",C20,";"),"")</f>
        <v>ZNLA:1;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1:17" x14ac:dyDescent="0.25">
      <c r="A253" s="23" t="str">
        <f t="shared" si="4"/>
        <v/>
      </c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1:17" x14ac:dyDescent="0.25">
      <c r="A254" s="23" t="str">
        <f t="shared" si="4"/>
        <v/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1:17" x14ac:dyDescent="0.25">
      <c r="A255" s="23" t="str">
        <f t="shared" si="4"/>
        <v/>
      </c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1:17" x14ac:dyDescent="0.25">
      <c r="A256" s="23" t="str">
        <f t="shared" si="4"/>
        <v/>
      </c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1:17" x14ac:dyDescent="0.25">
      <c r="A257" s="23" t="str">
        <f t="shared" si="4"/>
        <v/>
      </c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x14ac:dyDescent="0.25">
      <c r="A258" s="23" t="str">
        <f t="shared" si="4"/>
        <v/>
      </c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1:17" x14ac:dyDescent="0.25">
      <c r="A259" s="23" t="str">
        <f t="shared" si="4"/>
        <v/>
      </c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1:17" x14ac:dyDescent="0.25">
      <c r="A260" s="23" t="str">
        <f t="shared" si="4"/>
        <v/>
      </c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1:17" x14ac:dyDescent="0.25">
      <c r="A261" s="23" t="str">
        <f t="shared" si="4"/>
        <v/>
      </c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1:17" x14ac:dyDescent="0.25">
      <c r="A262" s="23" t="str">
        <f t="shared" si="4"/>
        <v/>
      </c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1:17" x14ac:dyDescent="0.25">
      <c r="A263" s="23" t="str">
        <f t="shared" si="4"/>
        <v/>
      </c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1:17" x14ac:dyDescent="0.25">
      <c r="A264" s="23" t="str">
        <f t="shared" si="4"/>
        <v/>
      </c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1:17" x14ac:dyDescent="0.25">
      <c r="A265" s="23" t="str">
        <f t="shared" si="4"/>
        <v/>
      </c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1:17" x14ac:dyDescent="0.25">
      <c r="A266" s="23" t="str">
        <f t="shared" si="4"/>
        <v>ZNLA:1;</v>
      </c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1:17" x14ac:dyDescent="0.25">
      <c r="A267" s="23" t="s">
        <v>9</v>
      </c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1:17" x14ac:dyDescent="0.25">
      <c r="A268" s="23" t="s">
        <v>6</v>
      </c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1:17" x14ac:dyDescent="0.25">
      <c r="A269" s="2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1:17" x14ac:dyDescent="0.25">
      <c r="A270" s="23" t="s">
        <v>96</v>
      </c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1:17" x14ac:dyDescent="0.25">
      <c r="A271" s="23" t="s">
        <v>9</v>
      </c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1:17" x14ac:dyDescent="0.25">
      <c r="A272" s="22" t="str">
        <f t="shared" ref="A272:A286" si="5">IF(C20&lt;&gt;"",CONCATENATE("ZNLC:",C20,",ACT;"),"")</f>
        <v>ZNLC:1,ACT;</v>
      </c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1:17" x14ac:dyDescent="0.25">
      <c r="A273" s="22" t="str">
        <f t="shared" si="5"/>
        <v/>
      </c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1:17" x14ac:dyDescent="0.25">
      <c r="A274" s="22" t="str">
        <f t="shared" si="5"/>
        <v/>
      </c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1:17" x14ac:dyDescent="0.25">
      <c r="A275" s="22" t="str">
        <f t="shared" si="5"/>
        <v/>
      </c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1:17" x14ac:dyDescent="0.25">
      <c r="A276" s="22" t="str">
        <f t="shared" si="5"/>
        <v/>
      </c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1:17" x14ac:dyDescent="0.25">
      <c r="A277" s="22" t="str">
        <f t="shared" si="5"/>
        <v/>
      </c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1:17" x14ac:dyDescent="0.25">
      <c r="A278" s="22" t="str">
        <f t="shared" si="5"/>
        <v/>
      </c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1:17" x14ac:dyDescent="0.25">
      <c r="A279" s="22" t="str">
        <f t="shared" si="5"/>
        <v/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1:17" x14ac:dyDescent="0.25">
      <c r="A280" s="22" t="str">
        <f t="shared" si="5"/>
        <v/>
      </c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1:17" x14ac:dyDescent="0.25">
      <c r="A281" s="22" t="str">
        <f t="shared" si="5"/>
        <v/>
      </c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1:17" x14ac:dyDescent="0.25">
      <c r="A282" s="22" t="str">
        <f t="shared" si="5"/>
        <v/>
      </c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1:17" x14ac:dyDescent="0.25">
      <c r="A283" s="22" t="str">
        <f t="shared" si="5"/>
        <v/>
      </c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1:17" x14ac:dyDescent="0.25">
      <c r="A284" s="22" t="str">
        <f t="shared" si="5"/>
        <v/>
      </c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x14ac:dyDescent="0.25">
      <c r="A285" s="22" t="str">
        <f t="shared" si="5"/>
        <v/>
      </c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1:17" x14ac:dyDescent="0.25">
      <c r="A286" s="22" t="str">
        <f t="shared" si="5"/>
        <v>ZNLC:1,ACT;</v>
      </c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1:17" x14ac:dyDescent="0.25">
      <c r="A287" s="23" t="s">
        <v>9</v>
      </c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1:17" x14ac:dyDescent="0.25">
      <c r="A288" s="22" t="s">
        <v>6</v>
      </c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1:17" x14ac:dyDescent="0.25">
      <c r="A289" s="2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1:17" x14ac:dyDescent="0.25">
      <c r="A290" s="26" t="s">
        <v>26</v>
      </c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1:17" x14ac:dyDescent="0.25">
      <c r="A291" s="23" t="s">
        <v>15</v>
      </c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1:17" x14ac:dyDescent="0.25">
      <c r="A292" s="23" t="str">
        <f>CONCATENATE("ZNGC:NA1,",C14,":ACT;")</f>
        <v>ZNGC:NA1,3FDC:ACT;</v>
      </c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1:17" x14ac:dyDescent="0.25">
      <c r="A293" s="23" t="str">
        <f>CONCATENATE("ZNGC:NA1,",C15,":ACT;")</f>
        <v>ZNGC:NA1,3FF8:ACT;</v>
      </c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1:17" x14ac:dyDescent="0.25">
      <c r="A294" s="23" t="str">
        <f>CONCATENATE("ZNGC:NA1,",C16,":ACT;")</f>
        <v>ZNGC:NA1,37F1:ACT;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1:17" x14ac:dyDescent="0.25">
      <c r="A295" s="23" t="s">
        <v>15</v>
      </c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1:17" x14ac:dyDescent="0.25">
      <c r="A296" s="23" t="s">
        <v>6</v>
      </c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1:17" x14ac:dyDescent="0.25">
      <c r="A297" s="2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1:17" x14ac:dyDescent="0.25">
      <c r="A298" s="23" t="s">
        <v>27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1:17" x14ac:dyDescent="0.25">
      <c r="A299" s="23" t="s">
        <v>16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1:17" x14ac:dyDescent="0.25">
      <c r="A300" s="23" t="str">
        <f>CONCATENATE("ZNHC:NA1,",C14,":FE:ACT;")</f>
        <v>ZNHC:NA1,3FDC:FE:ACT;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1:17" x14ac:dyDescent="0.25">
      <c r="A301" s="23" t="str">
        <f>CONCATENATE("ZNHC:NA1,",C16,":FE:ACT;")</f>
        <v>ZNHC:NA1,37F1:FE:ACT;</v>
      </c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1:17" x14ac:dyDescent="0.25">
      <c r="A302" s="23" t="s">
        <v>16</v>
      </c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1:17" x14ac:dyDescent="0.25">
      <c r="A303" s="23" t="s">
        <v>6</v>
      </c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1:17" x14ac:dyDescent="0.25">
      <c r="A304" s="2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1:17" x14ac:dyDescent="0.25">
      <c r="A305" s="23" t="s">
        <v>35</v>
      </c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1:17" x14ac:dyDescent="0.25">
      <c r="A306" s="23" t="s">
        <v>10</v>
      </c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1:17" x14ac:dyDescent="0.25">
      <c r="A307" s="23" t="str">
        <f>CONCATENATE("ZNVA:NA1,",C15,";")</f>
        <v>ZNVA:NA1,3FF8;</v>
      </c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1:17" x14ac:dyDescent="0.25">
      <c r="A308" s="23" t="str">
        <f>CONCATENATE("ZNVA:NA1,",C15,":NA1,",C15,";")</f>
        <v>ZNVA:NA1,3FF8:NA1,3FF8;</v>
      </c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1:17" x14ac:dyDescent="0.25">
      <c r="A309" s="23" t="str">
        <f>CONCATENATE("ZNVA:NA1,",C16,":NA1,",C15,";")</f>
        <v>ZNVA:NA1,37F1:NA1,3FF8;</v>
      </c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1:17" x14ac:dyDescent="0.25">
      <c r="A310" s="23" t="s">
        <v>10</v>
      </c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1:17" x14ac:dyDescent="0.25">
      <c r="A311" s="23" t="s">
        <v>6</v>
      </c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1:17" x14ac:dyDescent="0.25">
      <c r="A312" s="2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1:17" x14ac:dyDescent="0.25">
      <c r="A313" s="22" t="s">
        <v>36</v>
      </c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1:17" x14ac:dyDescent="0.25">
      <c r="A314" s="23" t="s">
        <v>10</v>
      </c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1:17" x14ac:dyDescent="0.25">
      <c r="A315" s="23" t="str">
        <f>CONCATENATE("ZNVC:NA1,",C15,"::ACT;")</f>
        <v>ZNVC:NA1,3FF8::ACT;</v>
      </c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1:17" x14ac:dyDescent="0.25">
      <c r="A316" s="23" t="str">
        <f>CONCATENATE("ZNVC:NA1,",C16,":NA1,",C15,":ACT;")</f>
        <v>ZNVC:NA1,37F1:NA1,3FF8:ACT;</v>
      </c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1:17" x14ac:dyDescent="0.25">
      <c r="A317" s="23" t="s">
        <v>10</v>
      </c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1:17" x14ac:dyDescent="0.25">
      <c r="A318" s="23" t="s">
        <v>6</v>
      </c>
      <c r="B318" s="22"/>
      <c r="C318" s="22"/>
      <c r="D318" s="22"/>
      <c r="E318" s="22"/>
      <c r="F318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1:17" x14ac:dyDescent="0.25">
      <c r="A319" s="2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1:17" x14ac:dyDescent="0.25">
      <c r="A320" s="2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1:17" x14ac:dyDescent="0.25">
      <c r="A321" s="23" t="s">
        <v>5</v>
      </c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1:17" x14ac:dyDescent="0.25">
      <c r="A322" s="2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1:17" x14ac:dyDescent="0.25">
      <c r="A323" s="23" t="s">
        <v>37</v>
      </c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1:17" x14ac:dyDescent="0.25">
      <c r="A324" s="2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1:17" x14ac:dyDescent="0.25">
      <c r="A325" s="23" t="s">
        <v>118</v>
      </c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1:17" x14ac:dyDescent="0.25">
      <c r="A326" s="2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1:17" x14ac:dyDescent="0.25">
      <c r="A327" s="23" t="s">
        <v>38</v>
      </c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1:17" x14ac:dyDescent="0.25">
      <c r="A328" s="2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1:17" x14ac:dyDescent="0.25">
      <c r="A329" s="23" t="s">
        <v>49</v>
      </c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1:17" x14ac:dyDescent="0.25">
      <c r="A330" s="23" t="s">
        <v>39</v>
      </c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1:17" x14ac:dyDescent="0.25">
      <c r="A331" s="23" t="s">
        <v>40</v>
      </c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1:17" x14ac:dyDescent="0.25">
      <c r="A332" s="23" t="s">
        <v>41</v>
      </c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1:17" x14ac:dyDescent="0.25">
      <c r="A333" s="23" t="s">
        <v>9</v>
      </c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1:17" x14ac:dyDescent="0.25">
      <c r="A334" s="23" t="s">
        <v>42</v>
      </c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1:17" x14ac:dyDescent="0.25">
      <c r="A335" s="23" t="s">
        <v>43</v>
      </c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1:17" x14ac:dyDescent="0.25">
      <c r="A336" s="23" t="s">
        <v>44</v>
      </c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1:17" x14ac:dyDescent="0.25">
      <c r="A337" s="23" t="s">
        <v>45</v>
      </c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1:17" x14ac:dyDescent="0.25">
      <c r="A338" s="23" t="s">
        <v>8</v>
      </c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1:17" x14ac:dyDescent="0.25">
      <c r="A339" s="23" t="s">
        <v>46</v>
      </c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1:17" x14ac:dyDescent="0.25">
      <c r="A340" s="23" t="s">
        <v>7</v>
      </c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1:17" x14ac:dyDescent="0.25">
      <c r="A341" s="23" t="s">
        <v>47</v>
      </c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1:17" x14ac:dyDescent="0.25">
      <c r="A342" s="23" t="s">
        <v>12</v>
      </c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1:17" x14ac:dyDescent="0.25">
      <c r="A343" s="23" t="s">
        <v>25</v>
      </c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1:17" x14ac:dyDescent="0.25">
      <c r="A344" s="23" t="s">
        <v>15</v>
      </c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1:17" x14ac:dyDescent="0.25">
      <c r="A345" s="23" t="s">
        <v>16</v>
      </c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1:17" x14ac:dyDescent="0.25">
      <c r="A346" s="23" t="s">
        <v>48</v>
      </c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1:17" x14ac:dyDescent="0.25">
      <c r="A347" s="23" t="s">
        <v>11</v>
      </c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1:17" x14ac:dyDescent="0.25">
      <c r="A348" s="23" t="s">
        <v>13</v>
      </c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1:17" x14ac:dyDescent="0.25">
      <c r="A349" s="23" t="s">
        <v>14</v>
      </c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1:17" x14ac:dyDescent="0.25">
      <c r="A350" s="23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1:17" x14ac:dyDescent="0.25">
      <c r="A351" s="23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1:17" x14ac:dyDescent="0.25">
      <c r="A352" s="23" t="s">
        <v>5</v>
      </c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</row>
    <row r="353" spans="1:17" x14ac:dyDescent="0.25">
      <c r="A353" s="23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</row>
    <row r="354" spans="1:17" x14ac:dyDescent="0.25">
      <c r="A354" s="23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</row>
    <row r="355" spans="1:17" x14ac:dyDescent="0.25">
      <c r="A355" s="23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</row>
    <row r="356" spans="1:17" x14ac:dyDescent="0.25">
      <c r="A356" s="23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</row>
    <row r="357" spans="1:17" x14ac:dyDescent="0.25">
      <c r="A357" s="33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</row>
  </sheetData>
  <sheetProtection password="B6E0" sheet="1" objects="1" scenarios="1"/>
  <protectedRanges>
    <protectedRange sqref="C19:C34" name="Rango5"/>
    <protectedRange sqref="A15:B15" name="Rango4"/>
    <protectedRange sqref="E9" name="Rango3"/>
    <protectedRange sqref="E7" name="Rango2"/>
    <protectedRange sqref="A7:B9" name="Rango1"/>
  </protectedRanges>
  <mergeCells count="8">
    <mergeCell ref="A18:C18"/>
    <mergeCell ref="A2:F3"/>
    <mergeCell ref="E6:F6"/>
    <mergeCell ref="E8:F8"/>
    <mergeCell ref="A5:C5"/>
    <mergeCell ref="A12:C12"/>
    <mergeCell ref="E5:F5"/>
    <mergeCell ref="A10:C11"/>
  </mergeCells>
  <pageMargins left="0.7" right="0.7" top="0.75" bottom="0.75" header="0.3" footer="0.3"/>
  <pageSetup paperSize="9" orientation="portrait" r:id="rId1"/>
  <ignoredErrors>
    <ignoredError sqref="A6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R249"/>
  <sheetViews>
    <sheetView showGridLines="0" zoomScale="110" zoomScaleNormal="110" workbookViewId="0">
      <selection activeCell="A2" sqref="A2:F3"/>
    </sheetView>
  </sheetViews>
  <sheetFormatPr defaultColWidth="11.42578125" defaultRowHeight="15" x14ac:dyDescent="0.25"/>
  <cols>
    <col min="1" max="3" width="11.42578125" style="32"/>
    <col min="4" max="4" width="11.85546875" style="32" bestFit="1" customWidth="1"/>
    <col min="5" max="17" width="11.42578125" style="32"/>
    <col min="18" max="18" width="11.42578125" style="35"/>
    <col min="19" max="16384" width="11.42578125" style="32"/>
  </cols>
  <sheetData>
    <row r="1" spans="1:18" ht="15.75" thickBot="1" x14ac:dyDescent="0.3">
      <c r="A1" s="24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35">
        <f ca="1">TODAY()</f>
        <v>43909</v>
      </c>
    </row>
    <row r="2" spans="1:18" x14ac:dyDescent="0.25">
      <c r="A2" s="53" t="s">
        <v>105</v>
      </c>
      <c r="B2" s="54"/>
      <c r="C2" s="54"/>
      <c r="D2" s="54"/>
      <c r="E2" s="54"/>
      <c r="F2" s="55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8" ht="15.75" thickBot="1" x14ac:dyDescent="0.3">
      <c r="A3" s="56"/>
      <c r="B3" s="57"/>
      <c r="C3" s="57"/>
      <c r="D3" s="57"/>
      <c r="E3" s="57"/>
      <c r="F3" s="58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35" t="s">
        <v>99</v>
      </c>
    </row>
    <row r="4" spans="1:18" ht="15.75" thickBo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5" t="s">
        <v>100</v>
      </c>
    </row>
    <row r="5" spans="1:18" ht="15.75" thickBot="1" x14ac:dyDescent="0.3">
      <c r="A5" s="72" t="s">
        <v>17</v>
      </c>
      <c r="B5" s="73"/>
      <c r="C5" s="74"/>
      <c r="D5" s="22"/>
      <c r="E5" s="72" t="s">
        <v>17</v>
      </c>
      <c r="F5" s="73"/>
      <c r="G5" s="74"/>
      <c r="H5" s="22"/>
      <c r="I5" s="75" t="s">
        <v>106</v>
      </c>
      <c r="J5" s="76"/>
      <c r="K5" s="22"/>
      <c r="L5" s="22"/>
      <c r="M5" s="22"/>
      <c r="N5" s="22"/>
      <c r="O5" s="22"/>
      <c r="P5" s="22"/>
      <c r="Q5" s="22"/>
    </row>
    <row r="6" spans="1:18" ht="15.75" thickBot="1" x14ac:dyDescent="0.3">
      <c r="A6" s="1" t="s">
        <v>0</v>
      </c>
      <c r="B6" s="2" t="s">
        <v>1</v>
      </c>
      <c r="C6" s="3" t="s">
        <v>2</v>
      </c>
      <c r="D6" s="22"/>
      <c r="E6" s="1" t="s">
        <v>0</v>
      </c>
      <c r="F6" s="2" t="s">
        <v>1</v>
      </c>
      <c r="G6" s="3" t="s">
        <v>2</v>
      </c>
      <c r="H6" s="22"/>
      <c r="I6" s="70" t="s">
        <v>3</v>
      </c>
      <c r="J6" s="71"/>
      <c r="K6" s="22"/>
      <c r="L6" s="22"/>
      <c r="M6" s="22"/>
      <c r="N6" s="22"/>
      <c r="O6" s="22"/>
      <c r="P6" s="22"/>
      <c r="Q6" s="22"/>
    </row>
    <row r="7" spans="1:18" ht="15.75" thickBot="1" x14ac:dyDescent="0.3">
      <c r="A7" s="5" t="s">
        <v>104</v>
      </c>
      <c r="B7" s="6">
        <v>16343</v>
      </c>
      <c r="C7" s="37" t="str">
        <f>DEC2HEX(B7)</f>
        <v>3FD7</v>
      </c>
      <c r="D7" s="22"/>
      <c r="E7" s="5" t="str">
        <f>A7</f>
        <v>BDF32</v>
      </c>
      <c r="F7" s="6">
        <f>B7</f>
        <v>16343</v>
      </c>
      <c r="G7" s="37" t="str">
        <f>DEC2HEX(F7)</f>
        <v>3FD7</v>
      </c>
      <c r="H7" s="22"/>
      <c r="I7" s="8" t="s">
        <v>85</v>
      </c>
      <c r="J7" s="9">
        <f>HEX2DEC(I7)</f>
        <v>16376</v>
      </c>
      <c r="K7" s="22"/>
      <c r="L7" s="22"/>
      <c r="M7" s="22"/>
      <c r="N7" s="22"/>
      <c r="O7" s="22"/>
      <c r="P7" s="22"/>
      <c r="Q7" s="22"/>
    </row>
    <row r="8" spans="1:18" x14ac:dyDescent="0.25">
      <c r="A8" s="10" t="s">
        <v>101</v>
      </c>
      <c r="B8" s="11">
        <v>16335</v>
      </c>
      <c r="C8" s="12" t="str">
        <f>DEC2HEX(B8)</f>
        <v>3FCF</v>
      </c>
      <c r="D8" s="22"/>
      <c r="E8" s="10" t="s">
        <v>103</v>
      </c>
      <c r="F8" s="11">
        <v>16334</v>
      </c>
      <c r="G8" s="12" t="str">
        <f>DEC2HEX(F8)</f>
        <v>3FCE</v>
      </c>
      <c r="H8" s="22"/>
      <c r="I8" s="70" t="s">
        <v>4</v>
      </c>
      <c r="J8" s="71"/>
      <c r="K8" s="22"/>
      <c r="L8" s="22"/>
      <c r="M8" s="22"/>
      <c r="N8" s="22"/>
      <c r="O8" s="22"/>
      <c r="P8" s="22"/>
      <c r="Q8" s="22"/>
    </row>
    <row r="9" spans="1:18" ht="15.75" thickBot="1" x14ac:dyDescent="0.3">
      <c r="A9" s="13" t="s">
        <v>102</v>
      </c>
      <c r="B9" s="14">
        <v>7905</v>
      </c>
      <c r="C9" s="38" t="str">
        <f>DEC2HEX(B9)</f>
        <v>1EE1</v>
      </c>
      <c r="D9" s="22"/>
      <c r="E9" s="13" t="str">
        <f>A9</f>
        <v>MSDF1</v>
      </c>
      <c r="F9" s="14">
        <f>B9</f>
        <v>7905</v>
      </c>
      <c r="G9" s="38" t="str">
        <f>DEC2HEX(F9)</f>
        <v>1EE1</v>
      </c>
      <c r="H9" s="22"/>
      <c r="I9" s="8">
        <v>16344</v>
      </c>
      <c r="J9" s="9" t="str">
        <f>DEC2HEX(I9)</f>
        <v>3FD8</v>
      </c>
      <c r="K9" s="22"/>
      <c r="L9" s="22"/>
      <c r="M9" s="22"/>
      <c r="N9" s="22"/>
      <c r="O9" s="22"/>
      <c r="P9" s="22"/>
      <c r="Q9" s="22"/>
      <c r="R9" s="34">
        <f ca="1">TODAY()</f>
        <v>43909</v>
      </c>
    </row>
    <row r="10" spans="1:18" x14ac:dyDescent="0.25">
      <c r="A10" s="77" t="s">
        <v>107</v>
      </c>
      <c r="B10" s="78"/>
      <c r="C10" s="78"/>
      <c r="D10" s="80" t="s">
        <v>117</v>
      </c>
      <c r="E10" s="4"/>
      <c r="F10" s="16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spans="1:18" ht="15.75" thickBot="1" x14ac:dyDescent="0.3">
      <c r="A11" s="79"/>
      <c r="B11" s="79"/>
      <c r="C11" s="79"/>
      <c r="D11" s="8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8" ht="15.75" thickBot="1" x14ac:dyDescent="0.3">
      <c r="A12" s="59" t="s">
        <v>18</v>
      </c>
      <c r="B12" s="60"/>
      <c r="C12" s="61"/>
      <c r="D12" s="25"/>
      <c r="E12" s="4"/>
      <c r="F12" s="16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spans="1:18" ht="15.75" thickBot="1" x14ac:dyDescent="0.3">
      <c r="A13" s="1" t="s">
        <v>0</v>
      </c>
      <c r="B13" s="2" t="s">
        <v>1</v>
      </c>
      <c r="C13" s="3" t="s">
        <v>2</v>
      </c>
      <c r="D13" s="4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8" x14ac:dyDescent="0.25">
      <c r="A14" s="5" t="str">
        <f t="shared" ref="A14:B16" si="0">A7</f>
        <v>BDF32</v>
      </c>
      <c r="B14" s="6">
        <f t="shared" si="0"/>
        <v>16343</v>
      </c>
      <c r="C14" s="37" t="str">
        <f>DEC2HEX(B14)</f>
        <v>3FD7</v>
      </c>
      <c r="D14" s="4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8" x14ac:dyDescent="0.25">
      <c r="A15" s="10" t="str">
        <f t="shared" si="0"/>
        <v>MGDF2</v>
      </c>
      <c r="B15" s="11">
        <f t="shared" si="0"/>
        <v>16335</v>
      </c>
      <c r="C15" s="12" t="str">
        <f>DEC2HEX(B15)</f>
        <v>3FCF</v>
      </c>
      <c r="D15" s="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8" ht="15.75" thickBot="1" x14ac:dyDescent="0.3">
      <c r="A16" s="13" t="str">
        <f t="shared" si="0"/>
        <v>MSDF1</v>
      </c>
      <c r="B16" s="14">
        <f t="shared" si="0"/>
        <v>7905</v>
      </c>
      <c r="C16" s="38" t="str">
        <f>DEC2HEX(B16)</f>
        <v>1EE1</v>
      </c>
      <c r="D16" s="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8" ht="15.75" thickBot="1" x14ac:dyDescent="0.3">
      <c r="A17" s="4"/>
      <c r="B17" s="4"/>
      <c r="C17" s="4"/>
      <c r="D17" s="4"/>
      <c r="E17" s="4"/>
      <c r="F17" s="16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8" ht="15.75" thickBot="1" x14ac:dyDescent="0.3">
      <c r="A18" s="68" t="s">
        <v>111</v>
      </c>
      <c r="B18" s="69"/>
      <c r="C18" s="63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1:18" x14ac:dyDescent="0.25">
      <c r="A19" s="4"/>
      <c r="B19" s="4"/>
      <c r="C19" s="17"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35">
        <f>IF(C19=0,1,0)</f>
        <v>1</v>
      </c>
    </row>
    <row r="20" spans="1:18" x14ac:dyDescent="0.25">
      <c r="A20" s="4"/>
      <c r="B20" s="4"/>
      <c r="C20" s="19">
        <v>1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35">
        <f>IF(C20=9,1,0)</f>
        <v>0</v>
      </c>
    </row>
    <row r="21" spans="1:18" x14ac:dyDescent="0.25">
      <c r="A21" s="4"/>
      <c r="B21" s="4"/>
      <c r="C21" s="19">
        <v>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35">
        <f>IF(C21=10,1,0)</f>
        <v>0</v>
      </c>
    </row>
    <row r="22" spans="1:18" x14ac:dyDescent="0.25">
      <c r="A22" s="4"/>
      <c r="B22" s="4"/>
      <c r="C22" s="21">
        <v>3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35">
        <f>IF(C22=11,1,0)</f>
        <v>0</v>
      </c>
    </row>
    <row r="23" spans="1:18" x14ac:dyDescent="0.25">
      <c r="A23" s="4"/>
      <c r="B23" s="4"/>
      <c r="C23" s="19">
        <v>4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35">
        <f>IF(C23=12,1,0)</f>
        <v>0</v>
      </c>
    </row>
    <row r="24" spans="1:18" x14ac:dyDescent="0.25">
      <c r="A24" s="4"/>
      <c r="B24" s="4"/>
      <c r="C24" s="19">
        <v>5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35">
        <f>IF(C24=13,1,0)</f>
        <v>0</v>
      </c>
    </row>
    <row r="25" spans="1:18" ht="15.75" thickBot="1" x14ac:dyDescent="0.3">
      <c r="A25" s="4"/>
      <c r="B25" s="4"/>
      <c r="C25" s="40">
        <v>6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35">
        <f>IF(C25=14,1,0)</f>
        <v>0</v>
      </c>
    </row>
    <row r="26" spans="1:18" ht="15.75" thickBot="1" x14ac:dyDescent="0.3">
      <c r="A26" s="16"/>
      <c r="B26" s="41" t="s">
        <v>112</v>
      </c>
      <c r="C26" s="36">
        <v>7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35">
        <f>IF(C26=15,1,0)</f>
        <v>0</v>
      </c>
    </row>
    <row r="27" spans="1:18" x14ac:dyDescent="0.25">
      <c r="A27" s="4"/>
      <c r="B27" s="27"/>
      <c r="C27" s="4"/>
      <c r="D27" s="22"/>
      <c r="E27" s="4"/>
      <c r="F27" s="16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8" x14ac:dyDescent="0.25">
      <c r="A28" s="23" t="s">
        <v>33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8" x14ac:dyDescent="0.25">
      <c r="A29" s="23" t="s">
        <v>113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8" x14ac:dyDescent="0.25">
      <c r="A30" s="23" t="str">
        <f ca="1">CONCATENATE("!*** Date: ",YEAR(R1),"-",MONTH(R1),"-",DAY(R1)," **************************************************************!")</f>
        <v>!*** Date: 2020-3-19 **************************************************************!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8" x14ac:dyDescent="0.25">
      <c r="A31" s="23" t="s">
        <v>33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x14ac:dyDescent="0.25">
      <c r="A32" s="23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25">
      <c r="A33" s="23" t="s">
        <v>108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25">
      <c r="A34" s="23" t="str">
        <f>CONCATENATE("! ",A7,"           ",B7,"           ",C7,)</f>
        <v>! BDF32           16343           3FD7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25">
      <c r="A35" s="23" t="str">
        <f>CONCATENATE("! ",A8,"           ",B8,"           ",C8,)</f>
        <v>! MGDF2           16335           3FCF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25">
      <c r="A36" s="23" t="str">
        <f>CONCATENATE("! ",A9,"            ",B9,"           ",C9,)</f>
        <v>! MSDF1            7905           1EE1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25">
      <c r="A37" s="23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25">
      <c r="A38" s="23" t="s">
        <v>109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25">
      <c r="A39" s="23" t="str">
        <f>CONCATENATE("! ",E7,"           ",F7,"           ",G7,)</f>
        <v>! BDF32           16343           3FD7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25">
      <c r="A40" s="23" t="str">
        <f>CONCATENATE("! ",E8,"           ",F8,"           ",G8,)</f>
        <v>! MGDF1           16334           3FCE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25">
      <c r="A41" s="23" t="str">
        <f>CONCATENATE("! ",E9,"            ",F9,"           ",G9,)</f>
        <v>! MSDF1            7905           1EE1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25">
      <c r="A42" s="23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25">
      <c r="A43" s="23" t="s">
        <v>110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25">
      <c r="A44" s="23" t="str">
        <f>CONCATENATE("! ",A14,"           ",B14,"           ",C14,)</f>
        <v>! BDF32           16343           3FD7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25">
      <c r="A45" s="23" t="str">
        <f>CONCATENATE("! ",A15,"           ",B15,"           ",C15,)</f>
        <v>! MGDF2           16335           3FCF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25">
      <c r="A46" s="23" t="str">
        <f>CONCATENATE("! ",A16,"            ",B16,"           ",C16,)</f>
        <v>! MSDF1            7905           1EE1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 s="35" customFormat="1" x14ac:dyDescent="0.25">
      <c r="A47" s="23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 s="35" customFormat="1" x14ac:dyDescent="0.25">
      <c r="A48" s="23" t="s">
        <v>5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 spans="1:17" s="35" customFormat="1" x14ac:dyDescent="0.25">
      <c r="A49" s="23" t="s">
        <v>50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 spans="1:17" s="35" customFormat="1" x14ac:dyDescent="0.25">
      <c r="A50" s="23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 spans="1:17" s="35" customFormat="1" x14ac:dyDescent="0.25">
      <c r="A51" s="23" t="s">
        <v>96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  <row r="52" spans="1:17" s="35" customFormat="1" x14ac:dyDescent="0.25">
      <c r="A52" s="23" t="s">
        <v>9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</row>
    <row r="53" spans="1:17" s="35" customFormat="1" x14ac:dyDescent="0.25">
      <c r="A53" s="23" t="str">
        <f>IF(C19&lt;&gt;"",CONCATENATE("ZNLC:",C19,",INA;"),"")</f>
        <v>ZNLC:0,INA;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</row>
    <row r="54" spans="1:17" s="35" customFormat="1" x14ac:dyDescent="0.25">
      <c r="A54" s="23" t="str">
        <f t="shared" ref="A54:A60" si="1">IF(C20&lt;&gt;"",CONCATENATE("ZNLC:",C20,",INA;"),"")</f>
        <v>ZNLC:1,INA;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</row>
    <row r="55" spans="1:17" s="35" customFormat="1" x14ac:dyDescent="0.25">
      <c r="A55" s="23" t="str">
        <f t="shared" si="1"/>
        <v>ZNLC:2,INA;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</row>
    <row r="56" spans="1:17" s="35" customFormat="1" x14ac:dyDescent="0.25">
      <c r="A56" s="23" t="str">
        <f t="shared" si="1"/>
        <v>ZNLC:3,INA;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</row>
    <row r="57" spans="1:17" s="35" customFormat="1" x14ac:dyDescent="0.25">
      <c r="A57" s="23" t="str">
        <f t="shared" si="1"/>
        <v>ZNLC:4,INA;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</row>
    <row r="58" spans="1:17" s="35" customFormat="1" x14ac:dyDescent="0.25">
      <c r="A58" s="23" t="str">
        <f t="shared" si="1"/>
        <v>ZNLC:5,INA;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</row>
    <row r="59" spans="1:17" s="35" customFormat="1" x14ac:dyDescent="0.25">
      <c r="A59" s="23" t="str">
        <f t="shared" si="1"/>
        <v>ZNLC:6,INA;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</row>
    <row r="60" spans="1:17" s="35" customFormat="1" x14ac:dyDescent="0.25">
      <c r="A60" s="23" t="str">
        <f t="shared" si="1"/>
        <v>ZNLC:7,INA;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</row>
    <row r="61" spans="1:17" s="35" customFormat="1" x14ac:dyDescent="0.25">
      <c r="A61" s="23" t="s">
        <v>9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</row>
    <row r="62" spans="1:17" s="35" customFormat="1" x14ac:dyDescent="0.25">
      <c r="A62" s="23" t="s">
        <v>6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  <row r="63" spans="1:17" s="35" customFormat="1" x14ac:dyDescent="0.25">
      <c r="A63" s="23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  <row r="64" spans="1:17" s="35" customFormat="1" x14ac:dyDescent="0.25">
      <c r="A64" s="23" t="s">
        <v>97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 spans="1:17" s="35" customFormat="1" x14ac:dyDescent="0.25">
      <c r="A65" s="23" t="str">
        <f>CONCATENATE("ZNEL;")</f>
        <v>ZNEL;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 spans="1:17" s="35" customFormat="1" x14ac:dyDescent="0.25">
      <c r="A66" s="23" t="str">
        <f>IF(C19&lt;&gt;"",CONCATENATE("ZNLD:",C19,";"),"")</f>
        <v>ZNLD:0;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 spans="1:17" s="35" customFormat="1" x14ac:dyDescent="0.25">
      <c r="A67" s="23" t="str">
        <f t="shared" ref="A67:A73" si="2">IF(C20&lt;&gt;"",CONCATENATE("ZNLD:",C20,";"),"")</f>
        <v>ZNLD:1;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 spans="1:17" s="35" customFormat="1" x14ac:dyDescent="0.25">
      <c r="A68" s="23" t="str">
        <f t="shared" si="2"/>
        <v>ZNLD:2;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 spans="1:17" s="35" customFormat="1" x14ac:dyDescent="0.25">
      <c r="A69" s="23" t="str">
        <f t="shared" si="2"/>
        <v>ZNLD:3;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 spans="1:17" s="35" customFormat="1" x14ac:dyDescent="0.25">
      <c r="A70" s="23" t="str">
        <f t="shared" si="2"/>
        <v>ZNLD:4;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 spans="1:17" s="35" customFormat="1" x14ac:dyDescent="0.25">
      <c r="A71" s="23" t="str">
        <f t="shared" si="2"/>
        <v>ZNLD:5;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 spans="1:17" s="35" customFormat="1" x14ac:dyDescent="0.25">
      <c r="A72" s="23" t="str">
        <f t="shared" si="2"/>
        <v>ZNLD:6;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 spans="1:17" s="35" customFormat="1" x14ac:dyDescent="0.25">
      <c r="A73" s="23" t="str">
        <f t="shared" si="2"/>
        <v>ZNLD:7;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 spans="1:17" s="35" customFormat="1" x14ac:dyDescent="0.25">
      <c r="A74" s="23" t="str">
        <f>CONCATENATE("ZNEL;")</f>
        <v>ZNEL;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 spans="1:17" s="35" customFormat="1" x14ac:dyDescent="0.25">
      <c r="A75" s="23" t="s">
        <v>6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 spans="1:17" s="35" customFormat="1" x14ac:dyDescent="0.25">
      <c r="A76" s="23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 spans="1:17" s="35" customFormat="1" x14ac:dyDescent="0.25">
      <c r="A77" s="23" t="s">
        <v>114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 spans="1:17" s="35" customFormat="1" x14ac:dyDescent="0.25">
      <c r="A78" s="23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 spans="1:17" s="35" customFormat="1" x14ac:dyDescent="0.25">
      <c r="A79" s="23" t="s">
        <v>28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 spans="1:17" s="35" customFormat="1" x14ac:dyDescent="0.25">
      <c r="A80" s="23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 spans="1:17" s="35" customFormat="1" x14ac:dyDescent="0.25">
      <c r="A81" s="23" t="s">
        <v>115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 spans="1:17" s="35" customFormat="1" x14ac:dyDescent="0.25">
      <c r="A82" s="23" t="s">
        <v>7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 spans="1:17" s="35" customFormat="1" x14ac:dyDescent="0.25">
      <c r="A83" s="23" t="str">
        <f>CONCATENATE("ZNSR:NA1,",$E$8,",",$G$8,":",IF(C19&lt;&gt;"",C19),";")</f>
        <v>ZNSR:NA1,MGDF1,3FCE:0;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 spans="1:17" s="35" customFormat="1" x14ac:dyDescent="0.25">
      <c r="A84" s="23" t="str">
        <f t="shared" ref="A84:A89" si="3">CONCATENATE("ZNSR:NA1,",$E$8,",",$G$8,":",IF(C20&lt;&gt;"",C20),";")</f>
        <v>ZNSR:NA1,MGDF1,3FCE:1;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 spans="1:17" s="35" customFormat="1" x14ac:dyDescent="0.25">
      <c r="A85" s="23" t="str">
        <f t="shared" si="3"/>
        <v>ZNSR:NA1,MGDF1,3FCE:2;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 spans="1:17" s="35" customFormat="1" x14ac:dyDescent="0.25">
      <c r="A86" s="23" t="str">
        <f t="shared" si="3"/>
        <v>ZNSR:NA1,MGDF1,3FCE:3;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7" spans="1:17" s="35" customFormat="1" x14ac:dyDescent="0.25">
      <c r="A87" s="23" t="str">
        <f t="shared" si="3"/>
        <v>ZNSR:NA1,MGDF1,3FCE:4;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</row>
    <row r="88" spans="1:17" s="35" customFormat="1" x14ac:dyDescent="0.25">
      <c r="A88" s="23" t="str">
        <f t="shared" si="3"/>
        <v>ZNSR:NA1,MGDF1,3FCE:5;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</row>
    <row r="89" spans="1:17" s="35" customFormat="1" x14ac:dyDescent="0.25">
      <c r="A89" s="23" t="str">
        <f t="shared" si="3"/>
        <v>ZNSR:NA1,MGDF1,3FCE:6;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</row>
    <row r="90" spans="1:17" s="35" customFormat="1" x14ac:dyDescent="0.25">
      <c r="A90" s="23" t="str">
        <f>CONCATENATE("!ZNSR:NA1,",$E$8,",",$G$8,":",IF(C26&lt;&gt;"",C26),";")</f>
        <v>!ZNSR:NA1,MGDF1,3FCE:7;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s="35" customFormat="1" x14ac:dyDescent="0.25">
      <c r="A91" s="23" t="s">
        <v>7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s="35" customFormat="1" x14ac:dyDescent="0.25">
      <c r="A92" s="23" t="s">
        <v>6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s="35" customFormat="1" x14ac:dyDescent="0.25">
      <c r="A93" s="2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s="35" customFormat="1" x14ac:dyDescent="0.25">
      <c r="A94" s="23" t="s">
        <v>116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s="35" customFormat="1" x14ac:dyDescent="0.25">
      <c r="A95" s="23" t="s">
        <v>7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s="35" customFormat="1" x14ac:dyDescent="0.25">
      <c r="A96" s="23" t="str">
        <f>CONCATENATE("ZNSA:NA1,",$C$15,",",$A$15,":",C19,",8;")</f>
        <v>ZNSA:NA1,3FCF,MGDF2:0,8;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1:17" s="35" customFormat="1" x14ac:dyDescent="0.25">
      <c r="A97" s="23" t="str">
        <f>CONCATENATE("ZNSA:NA1,",$C$15,",",$A$15,":",C20,",9;")</f>
        <v>ZNSA:NA1,3FCF,MGDF2:1,9;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1:17" s="35" customFormat="1" x14ac:dyDescent="0.25">
      <c r="A98" s="23" t="str">
        <f>CONCATENATE("ZNSA:NA1,",$C$15,",",$A$15,":",C21,",10;")</f>
        <v>ZNSA:NA1,3FCF,MGDF2:2,10;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1:17" s="35" customFormat="1" x14ac:dyDescent="0.25">
      <c r="A99" s="23" t="str">
        <f>CONCATENATE("ZNSA:NA1,",$C$15,",",$A$15,":",C22,",11;")</f>
        <v>ZNSA:NA1,3FCF,MGDF2:3,11;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1:17" s="35" customFormat="1" x14ac:dyDescent="0.25">
      <c r="A100" s="23" t="str">
        <f>CONCATENATE("ZNSA:NA1,",$C$15,",",$A$15,":",C23,",12;")</f>
        <v>ZNSA:NA1,3FCF,MGDF2:4,12;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1:17" s="35" customFormat="1" x14ac:dyDescent="0.25">
      <c r="A101" s="23" t="str">
        <f>CONCATENATE("ZNSA:NA1,",$C$15,",",$A$15,":",C24,",13;")</f>
        <v>ZNSA:NA1,3FCF,MGDF2:5,13;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1:17" s="35" customFormat="1" x14ac:dyDescent="0.25">
      <c r="A102" s="23" t="str">
        <f>CONCATENATE("ZNSA:NA1,",$C$15,",",$A$15,":",C25,",14;")</f>
        <v>ZNSA:NA1,3FCF,MGDF2:6,14;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1:17" s="35" customFormat="1" x14ac:dyDescent="0.25">
      <c r="A103" s="23" t="s">
        <v>7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1:17" s="35" customFormat="1" x14ac:dyDescent="0.25">
      <c r="A104" s="23" t="s">
        <v>6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1:17" s="35" customForma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1:17" s="35" customFormat="1" x14ac:dyDescent="0.25">
      <c r="A106" s="23" t="s">
        <v>34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1:17" s="35" customFormat="1" x14ac:dyDescent="0.25">
      <c r="A107" s="23" t="s">
        <v>9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1:17" s="35" customFormat="1" x14ac:dyDescent="0.25">
      <c r="A108" s="23" t="str">
        <f t="shared" ref="A108:A114" si="4">CONCATENATE("ZNLA:",IF(C19&lt;&gt;"",C19),";")</f>
        <v>ZNLA:0;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1:17" s="35" customFormat="1" x14ac:dyDescent="0.25">
      <c r="A109" s="23" t="str">
        <f t="shared" si="4"/>
        <v>ZNLA:1;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1:17" s="35" customFormat="1" x14ac:dyDescent="0.25">
      <c r="A110" s="23" t="str">
        <f t="shared" si="4"/>
        <v>ZNLA:2;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1:17" s="35" customFormat="1" x14ac:dyDescent="0.25">
      <c r="A111" s="23" t="str">
        <f t="shared" si="4"/>
        <v>ZNLA:3;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1:17" s="35" customFormat="1" x14ac:dyDescent="0.25">
      <c r="A112" s="23" t="str">
        <f t="shared" si="4"/>
        <v>ZNLA:4;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1:17" s="35" customFormat="1" x14ac:dyDescent="0.25">
      <c r="A113" s="23" t="str">
        <f t="shared" si="4"/>
        <v>ZNLA:5;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1:17" s="35" customFormat="1" x14ac:dyDescent="0.25">
      <c r="A114" s="23" t="str">
        <f t="shared" si="4"/>
        <v>ZNLA:6;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1:17" s="35" customFormat="1" x14ac:dyDescent="0.25">
      <c r="A115" s="23" t="s">
        <v>9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1:17" s="35" customFormat="1" x14ac:dyDescent="0.25">
      <c r="A116" s="23" t="s">
        <v>6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1:17" s="35" customForma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1:17" s="35" customFormat="1" x14ac:dyDescent="0.25">
      <c r="A118" s="22" t="s">
        <v>96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1:17" s="35" customFormat="1" x14ac:dyDescent="0.25">
      <c r="A119" s="22" t="s">
        <v>9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1:17" s="35" customFormat="1" x14ac:dyDescent="0.25">
      <c r="A120" s="22" t="str">
        <f t="shared" ref="A120:A126" si="5">CONCATENATE("ZNLC:",IF(C19&lt;&gt;"",C19),",ACT;")</f>
        <v>ZNLC:0,ACT;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35" customFormat="1" x14ac:dyDescent="0.25">
      <c r="A121" s="22" t="str">
        <f t="shared" si="5"/>
        <v>ZNLC:1,ACT;</v>
      </c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7" s="35" customFormat="1" x14ac:dyDescent="0.25">
      <c r="A122" s="22" t="str">
        <f t="shared" si="5"/>
        <v>ZNLC:2,ACT;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7" s="35" customFormat="1" x14ac:dyDescent="0.25">
      <c r="A123" s="22" t="str">
        <f t="shared" si="5"/>
        <v>ZNLC:3,ACT;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1:17" s="35" customFormat="1" x14ac:dyDescent="0.25">
      <c r="A124" s="22" t="str">
        <f t="shared" si="5"/>
        <v>ZNLC:4,ACT;</v>
      </c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1:17" s="35" customFormat="1" x14ac:dyDescent="0.25">
      <c r="A125" s="22" t="str">
        <f t="shared" si="5"/>
        <v>ZNLC:5,ACT;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1:17" s="35" customFormat="1" x14ac:dyDescent="0.25">
      <c r="A126" s="22" t="str">
        <f t="shared" si="5"/>
        <v>ZNLC:6,ACT;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1:17" s="35" customFormat="1" x14ac:dyDescent="0.25">
      <c r="A127" s="22" t="s">
        <v>9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1:17" s="35" customFormat="1" x14ac:dyDescent="0.25">
      <c r="A128" s="23" t="s">
        <v>6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1:17" s="35" customForma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35" customFormat="1" x14ac:dyDescent="0.25">
      <c r="A130" s="23" t="s">
        <v>95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1:17" s="35" customFormat="1" x14ac:dyDescent="0.25">
      <c r="A131" s="23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1:17" s="35" customFormat="1" x14ac:dyDescent="0.25">
      <c r="A132" s="22" t="s">
        <v>50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1:17" s="35" customForma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1:17" s="35" customFormat="1" x14ac:dyDescent="0.25">
      <c r="A134" s="22" t="s">
        <v>23</v>
      </c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1:17" s="35" customFormat="1" x14ac:dyDescent="0.25">
      <c r="A135" s="22" t="s">
        <v>25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1:17" s="35" customFormat="1" x14ac:dyDescent="0.25">
      <c r="A136" s="22" t="str">
        <f>CONCATENATE("ZNVC:NA1,",G8,":NA1,",G8,":INA;")</f>
        <v>ZNVC:NA1,3FCE:NA1,3FCE:INA;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7" s="35" customFormat="1" x14ac:dyDescent="0.25">
      <c r="A137" s="22" t="str">
        <f>CONCATENATE("ZNVC:NA1,",G9,":NA1,",G8,":INA;")</f>
        <v>ZNVC:NA1,1EE1:NA1,3FCE:INA;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7" s="35" customFormat="1" x14ac:dyDescent="0.25">
      <c r="A138" s="22" t="s">
        <v>25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35" customFormat="1" x14ac:dyDescent="0.25">
      <c r="A139" s="22" t="s">
        <v>6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1:17" s="35" customForma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1:17" s="35" customFormat="1" x14ac:dyDescent="0.25">
      <c r="A141" s="22" t="s">
        <v>24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1:17" s="35" customFormat="1" x14ac:dyDescent="0.25">
      <c r="A142" s="22" t="s">
        <v>25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1:17" s="35" customFormat="1" x14ac:dyDescent="0.25">
      <c r="A143" s="22" t="str">
        <f>CONCATENATE("ZNVD:NA1,",C8,";")</f>
        <v>ZNVD:NA1,3FCF;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1:17" s="35" customFormat="1" x14ac:dyDescent="0.25">
      <c r="A144" s="23" t="str">
        <f>CONCATENATE("ZNVD:NA1,",G8,":NA1,",G8,";")</f>
        <v>ZNVD:NA1,3FCE:NA1,3FCE;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1:17" s="35" customFormat="1" x14ac:dyDescent="0.25">
      <c r="A145" s="23" t="str">
        <f>CONCATENATE("ZNVD:NA1,",G9,":NA1,",G8,";")</f>
        <v>ZNVD:NA1,1EE1:NA1,3FCE;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1:17" s="35" customFormat="1" x14ac:dyDescent="0.25">
      <c r="A146" s="22" t="s">
        <v>25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1:17" s="35" customFormat="1" x14ac:dyDescent="0.25">
      <c r="A147" s="22" t="s">
        <v>6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35" customFormat="1" x14ac:dyDescent="0.25">
      <c r="A148" s="23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1:17" s="35" customFormat="1" x14ac:dyDescent="0.25">
      <c r="A149" s="23" t="s">
        <v>30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1:17" s="35" customFormat="1" x14ac:dyDescent="0.25">
      <c r="A150" s="23" t="s">
        <v>8</v>
      </c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1:17" s="35" customFormat="1" x14ac:dyDescent="0.25">
      <c r="A151" s="23" t="str">
        <f>CONCATENATE("ZNRR:NA1,",G9,",",E9,":NA1,",G8,",",E8,";")</f>
        <v>ZNRR:NA1,1EE1,MSDF1:NA1,3FCE,MGDF1;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1:17" s="35" customFormat="1" x14ac:dyDescent="0.25">
      <c r="A152" s="23" t="s">
        <v>8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1:17" s="35" customFormat="1" x14ac:dyDescent="0.25">
      <c r="A153" s="23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1:17" s="35" customFormat="1" x14ac:dyDescent="0.25">
      <c r="A154" s="23" t="s">
        <v>31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1:17" s="35" customFormat="1" x14ac:dyDescent="0.25">
      <c r="A155" s="23" t="s">
        <v>8</v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1:17" s="35" customFormat="1" x14ac:dyDescent="0.25">
      <c r="A156" s="23" t="str">
        <f>CONCATENATE("ZNRD:NA1,",G8,",",E8,";")</f>
        <v>ZNRD:NA1,3FCE,MGDF1;</v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35" customFormat="1" x14ac:dyDescent="0.25">
      <c r="A157" s="23" t="s">
        <v>8</v>
      </c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1:17" s="35" customFormat="1" x14ac:dyDescent="0.25">
      <c r="A158" s="23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1:17" s="35" customFormat="1" x14ac:dyDescent="0.25">
      <c r="A159" s="23" t="s">
        <v>32</v>
      </c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1:17" s="35" customFormat="1" x14ac:dyDescent="0.25">
      <c r="A160" s="23" t="s">
        <v>7</v>
      </c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1:17" s="35" customFormat="1" x14ac:dyDescent="0.25">
      <c r="A161" s="23" t="str">
        <f>CONCATENATE("ZNSD:NA1,",G8,",",E8,";")</f>
        <v>ZNSD:NA1,3FCE,MGDF1;</v>
      </c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1:17" s="35" customFormat="1" x14ac:dyDescent="0.25">
      <c r="A162" s="23" t="s">
        <v>7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1:17" s="35" customFormat="1" x14ac:dyDescent="0.25">
      <c r="A163" s="23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1:17" s="35" customFormat="1" x14ac:dyDescent="0.25">
      <c r="A164" s="23" t="s">
        <v>53</v>
      </c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1:17" s="35" customFormat="1" x14ac:dyDescent="0.25">
      <c r="A165" s="23" t="s">
        <v>7</v>
      </c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1:17" s="35" customFormat="1" x14ac:dyDescent="0.25">
      <c r="A166" s="23" t="str">
        <f>CONCATENATE("ZNSA:NA1,",$C$15,",",$A$15,":",C26,",15;")</f>
        <v>ZNSA:NA1,3FCF,MGDF2:7,15;</v>
      </c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1:17" s="35" customFormat="1" x14ac:dyDescent="0.25">
      <c r="A167" s="23" t="s">
        <v>7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35" customFormat="1" x14ac:dyDescent="0.25">
      <c r="A168" s="23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1:17" s="35" customFormat="1" x14ac:dyDescent="0.25">
      <c r="A169" s="23" t="s">
        <v>34</v>
      </c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1:17" s="35" customFormat="1" x14ac:dyDescent="0.25">
      <c r="A170" s="23" t="s">
        <v>9</v>
      </c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1:17" s="35" customFormat="1" x14ac:dyDescent="0.25">
      <c r="A171" s="23" t="str">
        <f>CONCATENATE("ZNLA:",IF(C26&lt;&gt;"",C26),";")</f>
        <v>ZNLA:7;</v>
      </c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1:17" s="35" customFormat="1" x14ac:dyDescent="0.25">
      <c r="A172" s="23" t="s">
        <v>9</v>
      </c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1:17" s="35" customFormat="1" x14ac:dyDescent="0.25">
      <c r="A173" s="23" t="s">
        <v>6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1:17" s="35" customFormat="1" x14ac:dyDescent="0.25">
      <c r="A174" s="23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1:17" s="35" customFormat="1" x14ac:dyDescent="0.25">
      <c r="A175" s="23" t="s">
        <v>96</v>
      </c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1:17" s="35" customFormat="1" x14ac:dyDescent="0.25">
      <c r="A176" s="23" t="s">
        <v>9</v>
      </c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35" customFormat="1" x14ac:dyDescent="0.25">
      <c r="A177" s="23" t="str">
        <f>CONCATENATE("ZNLC:",IF(C26&lt;&gt;"",C26),",ACT;")</f>
        <v>ZNLC:7,ACT;</v>
      </c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1:17" s="35" customFormat="1" x14ac:dyDescent="0.25">
      <c r="A178" s="23" t="s">
        <v>9</v>
      </c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1:17" s="35" customFormat="1" x14ac:dyDescent="0.25">
      <c r="A179" s="23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1:17" s="35" customFormat="1" x14ac:dyDescent="0.25">
      <c r="A180" s="23" t="s">
        <v>26</v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1:17" s="35" customFormat="1" x14ac:dyDescent="0.25">
      <c r="A181" s="23" t="s">
        <v>15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1:17" s="35" customFormat="1" x14ac:dyDescent="0.25">
      <c r="A182" s="23" t="str">
        <f>CONCATENATE("ZNGC:NA1,",C14,":ACT;")</f>
        <v>ZNGC:NA1,3FD7:ACT;</v>
      </c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1:17" s="35" customFormat="1" x14ac:dyDescent="0.25">
      <c r="A183" s="23" t="str">
        <f>CONCATENATE("ZNGC:NA1,",C15,":ACT;")</f>
        <v>ZNGC:NA1,3FCF:ACT;</v>
      </c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1:17" s="35" customFormat="1" x14ac:dyDescent="0.25">
      <c r="A184" s="23" t="str">
        <f>CONCATENATE("ZNGC:NA1,",C16,":ACT;")</f>
        <v>ZNGC:NA1,1EE1:ACT;</v>
      </c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1:17" s="35" customFormat="1" x14ac:dyDescent="0.25">
      <c r="A185" s="23" t="s">
        <v>15</v>
      </c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35" customFormat="1" x14ac:dyDescent="0.25">
      <c r="A186" s="23" t="s">
        <v>6</v>
      </c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1:17" s="35" customFormat="1" x14ac:dyDescent="0.25">
      <c r="A187" s="23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1:17" s="35" customFormat="1" x14ac:dyDescent="0.25">
      <c r="A188" s="23" t="s">
        <v>27</v>
      </c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1:17" s="35" customFormat="1" x14ac:dyDescent="0.25">
      <c r="A189" s="23" t="s">
        <v>16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1:17" s="35" customFormat="1" x14ac:dyDescent="0.25">
      <c r="A190" s="23" t="str">
        <f>CONCATENATE("ZNHC:NA1,",C14,":FE:ACT;")</f>
        <v>ZNHC:NA1,3FD7:FE:ACT;</v>
      </c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1:17" s="35" customFormat="1" x14ac:dyDescent="0.25">
      <c r="A191" s="23" t="str">
        <f>CONCATENATE("ZNHC:NA1,",C16,":FE:ACT;")</f>
        <v>ZNHC:NA1,1EE1:FE:ACT;</v>
      </c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1:17" s="35" customFormat="1" x14ac:dyDescent="0.25">
      <c r="A192" s="23" t="s">
        <v>16</v>
      </c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1:17" s="35" customFormat="1" x14ac:dyDescent="0.25">
      <c r="A193" s="23" t="s">
        <v>6</v>
      </c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1:17" s="35" customFormat="1" x14ac:dyDescent="0.25">
      <c r="A194" s="23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35" customFormat="1" x14ac:dyDescent="0.25">
      <c r="A195" s="23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1:17" s="35" customFormat="1" x14ac:dyDescent="0.25">
      <c r="A196" s="23" t="s">
        <v>35</v>
      </c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1:17" s="35" customFormat="1" x14ac:dyDescent="0.25">
      <c r="A197" s="23" t="s">
        <v>10</v>
      </c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1:17" s="35" customFormat="1" x14ac:dyDescent="0.25">
      <c r="A198" s="23" t="str">
        <f>CONCATENATE("ZNVA:NA1,",C15,";")</f>
        <v>ZNVA:NA1,3FCF;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1:17" s="35" customFormat="1" x14ac:dyDescent="0.25">
      <c r="A199" s="23" t="str">
        <f>CONCATENATE("ZNVA:NA1,",C16,":NA1,",C15,";")</f>
        <v>ZNVA:NA1,1EE1:NA1,3FCF;</v>
      </c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1:17" s="35" customFormat="1" x14ac:dyDescent="0.25">
      <c r="A200" s="23" t="str">
        <f>CONCATENATE("ZNVA:NA1,",C15,":NA1,",C15,";")</f>
        <v>ZNVA:NA1,3FCF:NA1,3FCF;</v>
      </c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1:17" s="35" customFormat="1" x14ac:dyDescent="0.25">
      <c r="A201" s="23" t="s">
        <v>10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1:17" s="35" customFormat="1" x14ac:dyDescent="0.25">
      <c r="A202" s="23" t="s">
        <v>6</v>
      </c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1:17" s="35" customFormat="1" x14ac:dyDescent="0.25">
      <c r="A203" s="23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35" customFormat="1" x14ac:dyDescent="0.25">
      <c r="A204" s="23" t="s">
        <v>36</v>
      </c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1:17" s="35" customFormat="1" x14ac:dyDescent="0.25">
      <c r="A205" s="23" t="s">
        <v>10</v>
      </c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1:17" s="35" customFormat="1" x14ac:dyDescent="0.25">
      <c r="A206" s="23" t="str">
        <f>CONCATENATE("ZNVC:NA1,",C15,"::ACT;")</f>
        <v>ZNVC:NA1,3FCF::ACT;</v>
      </c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1:17" s="35" customFormat="1" x14ac:dyDescent="0.25">
      <c r="A207" s="23" t="str">
        <f>CONCATENATE("ZNVC:NA1,",C16,":NA1,",C15,":ACT;")</f>
        <v>ZNVC:NA1,1EE1:NA1,3FCF:ACT;</v>
      </c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1:17" s="35" customFormat="1" x14ac:dyDescent="0.25">
      <c r="A208" s="23" t="s">
        <v>10</v>
      </c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1:17" s="35" customFormat="1" x14ac:dyDescent="0.25">
      <c r="A209" s="23" t="s">
        <v>6</v>
      </c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1:17" s="35" customFormat="1" x14ac:dyDescent="0.25">
      <c r="A210" s="23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1:17" s="35" customFormat="1" x14ac:dyDescent="0.25">
      <c r="A211" s="23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1:17" s="35" customFormat="1" x14ac:dyDescent="0.25">
      <c r="A212" s="23" t="s">
        <v>5</v>
      </c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35" customFormat="1" x14ac:dyDescent="0.25">
      <c r="A213" s="23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1:17" s="35" customFormat="1" x14ac:dyDescent="0.25">
      <c r="A214" s="23" t="s">
        <v>37</v>
      </c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1:17" s="35" customFormat="1" x14ac:dyDescent="0.25">
      <c r="A215" s="23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1:17" s="35" customFormat="1" x14ac:dyDescent="0.25">
      <c r="A216" s="23" t="s">
        <v>118</v>
      </c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1:17" s="35" customFormat="1" x14ac:dyDescent="0.25">
      <c r="A217" s="23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1:17" s="35" customFormat="1" x14ac:dyDescent="0.25">
      <c r="A218" s="23" t="s">
        <v>38</v>
      </c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1:17" s="35" customFormat="1" x14ac:dyDescent="0.25">
      <c r="A219" s="23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1:17" s="35" customFormat="1" x14ac:dyDescent="0.25">
      <c r="A220" s="23" t="s">
        <v>49</v>
      </c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1:17" s="35" customFormat="1" x14ac:dyDescent="0.25">
      <c r="A221" s="23" t="s">
        <v>39</v>
      </c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35" customFormat="1" x14ac:dyDescent="0.25">
      <c r="A222" s="23" t="s">
        <v>40</v>
      </c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1:17" s="35" customFormat="1" x14ac:dyDescent="0.25">
      <c r="A223" s="23" t="s">
        <v>41</v>
      </c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1:17" s="35" customFormat="1" x14ac:dyDescent="0.25">
      <c r="A224" s="23" t="s">
        <v>9</v>
      </c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1:17" s="35" customFormat="1" x14ac:dyDescent="0.25">
      <c r="A225" s="23" t="s">
        <v>42</v>
      </c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1:17" s="35" customFormat="1" x14ac:dyDescent="0.25">
      <c r="A226" s="23" t="s">
        <v>43</v>
      </c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1:17" s="35" customFormat="1" x14ac:dyDescent="0.25">
      <c r="A227" s="23" t="s">
        <v>44</v>
      </c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1:17" s="35" customFormat="1" x14ac:dyDescent="0.25">
      <c r="A228" s="23" t="s">
        <v>45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1:17" s="35" customFormat="1" x14ac:dyDescent="0.25">
      <c r="A229" s="23" t="s">
        <v>8</v>
      </c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1:17" s="35" customFormat="1" x14ac:dyDescent="0.25">
      <c r="A230" s="23" t="s">
        <v>46</v>
      </c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35" customFormat="1" x14ac:dyDescent="0.25">
      <c r="A231" s="23" t="s">
        <v>7</v>
      </c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1:17" s="35" customFormat="1" x14ac:dyDescent="0.25">
      <c r="A232" s="23" t="s">
        <v>47</v>
      </c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1:17" s="35" customFormat="1" x14ac:dyDescent="0.25">
      <c r="A233" s="23" t="s">
        <v>12</v>
      </c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1:17" s="35" customFormat="1" x14ac:dyDescent="0.25">
      <c r="A234" s="23" t="s">
        <v>25</v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1:17" s="35" customFormat="1" x14ac:dyDescent="0.25">
      <c r="A235" s="23" t="s">
        <v>15</v>
      </c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1:17" s="35" customFormat="1" x14ac:dyDescent="0.25">
      <c r="A236" s="23" t="s">
        <v>16</v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1:17" s="35" customFormat="1" x14ac:dyDescent="0.25">
      <c r="A237" s="23" t="s">
        <v>48</v>
      </c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1:17" s="35" customFormat="1" x14ac:dyDescent="0.25">
      <c r="A238" s="23" t="s">
        <v>11</v>
      </c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1:17" s="35" customFormat="1" x14ac:dyDescent="0.25">
      <c r="A239" s="23" t="s">
        <v>13</v>
      </c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35" customFormat="1" x14ac:dyDescent="0.25">
      <c r="A240" s="23" t="s">
        <v>14</v>
      </c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1:17" s="35" customFormat="1" x14ac:dyDescent="0.25">
      <c r="A241" s="23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1:17" s="35" customFormat="1" x14ac:dyDescent="0.25">
      <c r="A242" s="23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1:17" s="35" customFormat="1" x14ac:dyDescent="0.25">
      <c r="A243" s="23" t="s">
        <v>5</v>
      </c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1:17" s="35" customFormat="1" x14ac:dyDescent="0.25">
      <c r="A244" s="23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1:17" s="35" customFormat="1" x14ac:dyDescent="0.25">
      <c r="A245" s="23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1:17" s="35" customFormat="1" x14ac:dyDescent="0.25">
      <c r="A246" s="23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1:17" s="35" customFormat="1" x14ac:dyDescent="0.25">
      <c r="A247" s="23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1:17" s="35" customFormat="1" x14ac:dyDescent="0.25">
      <c r="A248" s="23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35" customFormat="1" x14ac:dyDescent="0.25">
      <c r="A249" s="33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</sheetData>
  <sheetProtection password="B6E0" sheet="1" objects="1" scenarios="1"/>
  <protectedRanges>
    <protectedRange sqref="C19:C26" name="Rango5"/>
    <protectedRange sqref="I9" name="Rango4"/>
    <protectedRange sqref="I7" name="Rango3"/>
    <protectedRange sqref="E8:F8" name="Rango2"/>
    <protectedRange sqref="A7:B9" name="Rango1"/>
  </protectedRanges>
  <mergeCells count="10">
    <mergeCell ref="A10:C11"/>
    <mergeCell ref="A18:C18"/>
    <mergeCell ref="A2:F3"/>
    <mergeCell ref="A5:C5"/>
    <mergeCell ref="I6:J6"/>
    <mergeCell ref="I8:J8"/>
    <mergeCell ref="A12:C12"/>
    <mergeCell ref="E5:G5"/>
    <mergeCell ref="I5:J5"/>
    <mergeCell ref="D10:D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379"/>
  <sheetViews>
    <sheetView showGridLines="0" zoomScale="85" zoomScaleNormal="85" workbookViewId="0">
      <selection activeCell="A2" sqref="A2:F3"/>
    </sheetView>
  </sheetViews>
  <sheetFormatPr defaultColWidth="11.42578125" defaultRowHeight="15" x14ac:dyDescent="0.25"/>
  <cols>
    <col min="1" max="3" width="11.42578125" style="32"/>
    <col min="4" max="4" width="11.85546875" style="32" bestFit="1" customWidth="1"/>
    <col min="5" max="17" width="11.42578125" style="32"/>
    <col min="18" max="18" width="11.42578125" style="35"/>
    <col min="19" max="16384" width="11.42578125" style="32"/>
  </cols>
  <sheetData>
    <row r="1" spans="1:18" ht="15.75" thickBot="1" x14ac:dyDescent="0.3">
      <c r="A1" s="24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35">
        <f ca="1">TODAY()</f>
        <v>43909</v>
      </c>
    </row>
    <row r="2" spans="1:18" x14ac:dyDescent="0.25">
      <c r="A2" s="53" t="s">
        <v>121</v>
      </c>
      <c r="B2" s="54"/>
      <c r="C2" s="54"/>
      <c r="D2" s="54"/>
      <c r="E2" s="54"/>
      <c r="F2" s="55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8" ht="15.75" thickBot="1" x14ac:dyDescent="0.3">
      <c r="A3" s="56"/>
      <c r="B3" s="57"/>
      <c r="C3" s="57"/>
      <c r="D3" s="57"/>
      <c r="E3" s="57"/>
      <c r="F3" s="58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35" t="s">
        <v>99</v>
      </c>
    </row>
    <row r="4" spans="1:18" ht="15.75" thickBo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5" t="s">
        <v>100</v>
      </c>
    </row>
    <row r="5" spans="1:18" ht="15.75" thickBot="1" x14ac:dyDescent="0.3">
      <c r="A5" s="72" t="s">
        <v>17</v>
      </c>
      <c r="B5" s="73"/>
      <c r="C5" s="74"/>
      <c r="D5" s="22"/>
      <c r="E5" s="75" t="s">
        <v>106</v>
      </c>
      <c r="F5" s="76"/>
      <c r="G5" s="22"/>
      <c r="H5" s="22"/>
      <c r="I5" s="22"/>
      <c r="J5" s="22"/>
      <c r="L5" s="22"/>
      <c r="M5" s="22"/>
      <c r="N5" s="22"/>
      <c r="O5" s="22"/>
      <c r="P5" s="22"/>
      <c r="Q5" s="22"/>
    </row>
    <row r="6" spans="1:18" ht="15.75" thickBot="1" x14ac:dyDescent="0.3">
      <c r="A6" s="1" t="s">
        <v>0</v>
      </c>
      <c r="B6" s="2" t="s">
        <v>1</v>
      </c>
      <c r="C6" s="3" t="s">
        <v>2</v>
      </c>
      <c r="D6" s="22"/>
      <c r="E6" s="70" t="s">
        <v>3</v>
      </c>
      <c r="F6" s="71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8" ht="15.75" thickBot="1" x14ac:dyDescent="0.3">
      <c r="A7" s="5" t="s">
        <v>151</v>
      </c>
      <c r="B7" s="6">
        <v>16348</v>
      </c>
      <c r="C7" s="43" t="str">
        <f>DEC2HEX(B7)</f>
        <v>3FDC</v>
      </c>
      <c r="D7" s="22"/>
      <c r="E7" s="8" t="s">
        <v>85</v>
      </c>
      <c r="F7" s="9">
        <f>HEX2DEC(E7)</f>
        <v>16376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8" x14ac:dyDescent="0.25">
      <c r="A8" s="10" t="s">
        <v>153</v>
      </c>
      <c r="B8" s="11">
        <v>16344</v>
      </c>
      <c r="C8" s="12" t="str">
        <f>DEC2HEX(B8)</f>
        <v>3FD8</v>
      </c>
      <c r="D8" s="22"/>
      <c r="E8" s="70" t="s">
        <v>4</v>
      </c>
      <c r="F8" s="7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8" ht="15.75" thickBot="1" x14ac:dyDescent="0.3">
      <c r="A9" s="13" t="s">
        <v>152</v>
      </c>
      <c r="B9" s="14">
        <v>12497</v>
      </c>
      <c r="C9" s="44" t="str">
        <f>DEC2HEX(B9)</f>
        <v>30D1</v>
      </c>
      <c r="D9" s="22"/>
      <c r="E9" s="8">
        <v>16344</v>
      </c>
      <c r="F9" s="9" t="str">
        <f>DEC2HEX(E9)</f>
        <v>3FD8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34">
        <f ca="1">TODAY()</f>
        <v>43909</v>
      </c>
    </row>
    <row r="10" spans="1:18" x14ac:dyDescent="0.25">
      <c r="A10" s="77" t="s">
        <v>107</v>
      </c>
      <c r="B10" s="78"/>
      <c r="C10" s="78"/>
      <c r="D10" s="80" t="s">
        <v>120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spans="1:18" ht="15.75" thickBot="1" x14ac:dyDescent="0.3">
      <c r="A11" s="79"/>
      <c r="B11" s="79"/>
      <c r="C11" s="79"/>
      <c r="D11" s="8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8" ht="15.75" thickBot="1" x14ac:dyDescent="0.3">
      <c r="A12" s="59" t="s">
        <v>18</v>
      </c>
      <c r="B12" s="60"/>
      <c r="C12" s="61"/>
      <c r="D12" s="25"/>
      <c r="E12" s="59" t="s">
        <v>18</v>
      </c>
      <c r="F12" s="60"/>
      <c r="G12" s="61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spans="1:18" ht="15.75" thickBot="1" x14ac:dyDescent="0.3">
      <c r="A13" s="1" t="s">
        <v>0</v>
      </c>
      <c r="B13" s="2" t="s">
        <v>1</v>
      </c>
      <c r="C13" s="3" t="s">
        <v>2</v>
      </c>
      <c r="D13" s="4"/>
      <c r="E13" s="1" t="s">
        <v>0</v>
      </c>
      <c r="F13" s="2" t="s">
        <v>1</v>
      </c>
      <c r="G13" s="3" t="s">
        <v>2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8" x14ac:dyDescent="0.25">
      <c r="A14" s="5" t="str">
        <f t="shared" ref="A14:B16" si="0">A7</f>
        <v>BBA35</v>
      </c>
      <c r="B14" s="6">
        <f t="shared" si="0"/>
        <v>16348</v>
      </c>
      <c r="C14" s="43" t="str">
        <f>DEC2HEX(B14)</f>
        <v>3FDC</v>
      </c>
      <c r="D14" s="4"/>
      <c r="E14" s="5" t="str">
        <f>A7</f>
        <v>BBA35</v>
      </c>
      <c r="F14" s="6">
        <f>B7</f>
        <v>16348</v>
      </c>
      <c r="G14" s="43" t="str">
        <f>DEC2HEX(F14)</f>
        <v>3FDC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8" x14ac:dyDescent="0.25">
      <c r="A15" s="10" t="str">
        <f t="shared" si="0"/>
        <v>MGB05</v>
      </c>
      <c r="B15" s="11">
        <f t="shared" si="0"/>
        <v>16344</v>
      </c>
      <c r="C15" s="12" t="str">
        <f>DEC2HEX(B15)</f>
        <v>3FD8</v>
      </c>
      <c r="D15" s="4"/>
      <c r="E15" s="10" t="s">
        <v>154</v>
      </c>
      <c r="F15" s="11">
        <v>15787</v>
      </c>
      <c r="G15" s="12" t="str">
        <f>DEC2HEX(F15)</f>
        <v>3DAB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8" ht="15.75" thickBot="1" x14ac:dyDescent="0.3">
      <c r="A16" s="13" t="str">
        <f t="shared" si="0"/>
        <v>MVBA9</v>
      </c>
      <c r="B16" s="14">
        <f t="shared" si="0"/>
        <v>12497</v>
      </c>
      <c r="C16" s="44" t="str">
        <f>DEC2HEX(B16)</f>
        <v>30D1</v>
      </c>
      <c r="D16" s="4"/>
      <c r="E16" s="13" t="str">
        <f>A9</f>
        <v>MVBA9</v>
      </c>
      <c r="F16" s="14">
        <f>B9</f>
        <v>12497</v>
      </c>
      <c r="G16" s="44" t="str">
        <f>DEC2HEX(F16)</f>
        <v>30D1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8" ht="15.75" thickBot="1" x14ac:dyDescent="0.3">
      <c r="A17" s="4"/>
      <c r="B17" s="4"/>
      <c r="C17" s="4"/>
      <c r="D17" s="4"/>
      <c r="E17" s="4"/>
      <c r="F17" s="16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8" ht="15.75" thickBot="1" x14ac:dyDescent="0.3">
      <c r="A18" s="68" t="s">
        <v>111</v>
      </c>
      <c r="B18" s="69"/>
      <c r="C18" s="63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1:18" x14ac:dyDescent="0.25">
      <c r="A19" s="4"/>
      <c r="B19" s="4"/>
      <c r="C19" s="17"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35">
        <f>IF(C19=0,1,0)</f>
        <v>1</v>
      </c>
    </row>
    <row r="20" spans="1:18" x14ac:dyDescent="0.25">
      <c r="A20" s="4"/>
      <c r="B20" s="4"/>
      <c r="C20" s="19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35">
        <f>IF(C20=9,1,0)</f>
        <v>0</v>
      </c>
    </row>
    <row r="21" spans="1:18" x14ac:dyDescent="0.25">
      <c r="A21" s="4"/>
      <c r="B21" s="4"/>
      <c r="C21" s="19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35">
        <f>IF(C21=10,1,0)</f>
        <v>0</v>
      </c>
    </row>
    <row r="22" spans="1:18" x14ac:dyDescent="0.25">
      <c r="A22" s="4"/>
      <c r="B22" s="4"/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35">
        <f>IF(C22=11,1,0)</f>
        <v>0</v>
      </c>
    </row>
    <row r="23" spans="1:18" x14ac:dyDescent="0.25">
      <c r="A23" s="4"/>
      <c r="B23" s="4"/>
      <c r="C23" s="19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35">
        <f>IF(C23=12,1,0)</f>
        <v>0</v>
      </c>
    </row>
    <row r="24" spans="1:18" x14ac:dyDescent="0.25">
      <c r="A24" s="4"/>
      <c r="B24" s="4"/>
      <c r="C24" s="19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35">
        <f>IF(C24=13,1,0)</f>
        <v>0</v>
      </c>
    </row>
    <row r="25" spans="1:18" ht="15.75" thickBot="1" x14ac:dyDescent="0.3">
      <c r="A25" s="4"/>
      <c r="B25" s="4"/>
      <c r="C25" s="4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35">
        <f>IF(C25=14,1,0)</f>
        <v>0</v>
      </c>
    </row>
    <row r="26" spans="1:18" ht="15.75" thickBot="1" x14ac:dyDescent="0.3">
      <c r="A26" s="16"/>
      <c r="B26" s="41" t="s">
        <v>112</v>
      </c>
      <c r="C26" s="42">
        <v>1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35">
        <f>IF(C26=15,1,0)</f>
        <v>0</v>
      </c>
    </row>
    <row r="27" spans="1:18" x14ac:dyDescent="0.25">
      <c r="A27" s="4"/>
      <c r="B27" s="27"/>
      <c r="C27" s="4"/>
      <c r="D27" s="22"/>
      <c r="E27" s="4"/>
      <c r="F27" s="16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8" x14ac:dyDescent="0.25">
      <c r="A28" s="23" t="s">
        <v>33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8" x14ac:dyDescent="0.25">
      <c r="A29" s="23" t="s">
        <v>122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8" x14ac:dyDescent="0.25">
      <c r="A30" s="23" t="str">
        <f ca="1">CONCATENATE("!*** Date: ",YEAR(R1),"-",MONTH(R1),"-",DAY(R1)," **************************************************************!")</f>
        <v>!*** Date: 2020-3-19 **************************************************************!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8" x14ac:dyDescent="0.25">
      <c r="A31" s="23" t="s">
        <v>33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x14ac:dyDescent="0.25">
      <c r="A32" s="23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25">
      <c r="A33" s="23" t="s">
        <v>123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25">
      <c r="A34" s="23" t="str">
        <f>CONCATENATE("! ",A7,"           ",B7,"           ",C7,)</f>
        <v>! BBA35           16348           3FDC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25">
      <c r="A35" s="23" t="str">
        <f>CONCATENATE("! ",A8,"           ",B8,"           ",C8,)</f>
        <v>! MGB05           16344           3FD8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25">
      <c r="A36" s="23" t="str">
        <f>CONCATENATE("! ",A9,"            ",B9,"           ",C9,)</f>
        <v>! MVBA9            12497           30D1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25">
      <c r="A37" s="23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25">
      <c r="A38" s="23" t="s">
        <v>124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25">
      <c r="A39" s="23" t="str">
        <f>CONCATENATE("! ",E14,"           ",F14,"           ",G14,)</f>
        <v>! BBA35           16348           3FDC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25">
      <c r="A40" s="23" t="str">
        <f>CONCATENATE("! ",A15,"           ",B15,"           ",C15,)</f>
        <v>! MGB05           16344           3FD8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25">
      <c r="A41" s="23" t="str">
        <f>CONCATENATE("! ",E16,"            ",F16,"           ",G16,)</f>
        <v>! MVBA9            12497           30D1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25">
      <c r="A42" s="23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25">
      <c r="A43" s="23" t="s">
        <v>125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25">
      <c r="A44" s="23" t="str">
        <f>CONCATENATE("! ",A14,"           ",B14,"           ",C14,)</f>
        <v>! BBA35           16348           3FDC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25">
      <c r="A45" s="23" t="str">
        <f>CONCATENATE("! ",E15,"           ",F15,"           ",G15,)</f>
        <v>! MGB14           15787           3DAB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25">
      <c r="A46" s="23" t="str">
        <f>CONCATENATE("! ",A16,"            ",B16,"           ",C16,)</f>
        <v>! MVBA9            12497           30D1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 s="35" customFormat="1" x14ac:dyDescent="0.25">
      <c r="A47" s="23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 s="35" customFormat="1" x14ac:dyDescent="0.25">
      <c r="A48" s="23" t="s">
        <v>5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 spans="1:17" s="35" customFormat="1" x14ac:dyDescent="0.25">
      <c r="A49" s="23" t="s">
        <v>50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 spans="1:17" s="35" customFormat="1" x14ac:dyDescent="0.25">
      <c r="A50" s="23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 spans="1:17" s="35" customFormat="1" x14ac:dyDescent="0.25">
      <c r="A51" s="23" t="s">
        <v>90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  <row r="52" spans="1:17" s="35" customFormat="1" x14ac:dyDescent="0.25">
      <c r="A52" s="23" t="s">
        <v>9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</row>
    <row r="53" spans="1:17" s="35" customFormat="1" x14ac:dyDescent="0.25">
      <c r="A53" s="23" t="str">
        <f>IF(C19&lt;&gt;"",CONCATENATE("ZNLC:",C19,",INA;"),"")</f>
        <v>ZNLC:0,INA;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</row>
    <row r="54" spans="1:17" s="35" customFormat="1" x14ac:dyDescent="0.25">
      <c r="A54" s="23" t="s">
        <v>9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</row>
    <row r="55" spans="1:17" s="35" customFormat="1" x14ac:dyDescent="0.25">
      <c r="A55" s="23" t="s">
        <v>6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</row>
    <row r="56" spans="1:17" s="35" customFormat="1" x14ac:dyDescent="0.25">
      <c r="A56" s="23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</row>
    <row r="57" spans="1:17" s="35" customFormat="1" x14ac:dyDescent="0.25">
      <c r="A57" s="23" t="s">
        <v>91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</row>
    <row r="58" spans="1:17" s="35" customFormat="1" x14ac:dyDescent="0.25">
      <c r="A58" s="23" t="str">
        <f>CONCATENATE("ZNEL;")</f>
        <v>ZNEL;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</row>
    <row r="59" spans="1:17" s="35" customFormat="1" x14ac:dyDescent="0.25">
      <c r="A59" s="23" t="str">
        <f>IF(C19&lt;&gt;"",CONCATENATE("ZNLD:",C19,";"),"")</f>
        <v>ZNLD:0;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</row>
    <row r="60" spans="1:17" s="35" customFormat="1" x14ac:dyDescent="0.25">
      <c r="A60" s="23" t="str">
        <f>CONCATENATE("ZNEL;")</f>
        <v>ZNEL;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</row>
    <row r="61" spans="1:17" s="35" customFormat="1" x14ac:dyDescent="0.25">
      <c r="A61" s="23" t="s">
        <v>6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</row>
    <row r="62" spans="1:17" s="35" customFormat="1" x14ac:dyDescent="0.25">
      <c r="A62" s="23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  <row r="63" spans="1:17" s="35" customFormat="1" x14ac:dyDescent="0.25">
      <c r="A63" s="23" t="s">
        <v>92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  <row r="64" spans="1:17" s="35" customFormat="1" x14ac:dyDescent="0.25">
      <c r="A64" s="23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 spans="1:17" s="35" customFormat="1" x14ac:dyDescent="0.25">
      <c r="A65" s="23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 spans="1:17" s="35" customFormat="1" x14ac:dyDescent="0.25">
      <c r="A66" s="23" t="s">
        <v>28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 spans="1:17" s="35" customFormat="1" x14ac:dyDescent="0.25">
      <c r="A67" s="23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 spans="1:17" s="35" customFormat="1" x14ac:dyDescent="0.25">
      <c r="A68" s="23" t="s">
        <v>93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 spans="1:17" s="35" customFormat="1" x14ac:dyDescent="0.25">
      <c r="A69" s="23" t="s">
        <v>7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 spans="1:17" s="35" customFormat="1" x14ac:dyDescent="0.25">
      <c r="A70" s="23" t="str">
        <f>CONCATENATE("ZNSR:NA1,",$A$15,",",$C$15,":",IF(C19&lt;&gt;"",C19),";")</f>
        <v>ZNSR:NA1,MGB05,3FD8:0;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 spans="1:17" s="35" customFormat="1" x14ac:dyDescent="0.25">
      <c r="A71" s="23" t="s">
        <v>7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 spans="1:17" s="35" customFormat="1" x14ac:dyDescent="0.25">
      <c r="A72" s="23" t="s">
        <v>6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 spans="1:17" s="35" customFormat="1" x14ac:dyDescent="0.25">
      <c r="A73" s="23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 spans="1:17" s="35" customFormat="1" x14ac:dyDescent="0.25">
      <c r="A74" s="23" t="s">
        <v>126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 spans="1:17" s="35" customFormat="1" x14ac:dyDescent="0.25">
      <c r="A75" s="23" t="s">
        <v>7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 spans="1:17" s="35" customFormat="1" x14ac:dyDescent="0.25">
      <c r="A76" s="23" t="str">
        <f>IF(C14&lt;&gt;"",CONCATENATE("ZNSC:NA1,",G15,",",E15,":",IF(C19&lt;&gt;"",C19),",",C19,";"),"")</f>
        <v>ZNSC:NA1,3DAB,MGB14:0,0;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 spans="1:17" s="35" customFormat="1" x14ac:dyDescent="0.25">
      <c r="A77" s="23" t="s">
        <v>7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 spans="1:17" s="35" customFormat="1" x14ac:dyDescent="0.25">
      <c r="A78" s="23" t="s">
        <v>6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 spans="1:17" s="35" customFormat="1" x14ac:dyDescent="0.25">
      <c r="A79" s="23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 spans="1:17" s="35" customFormat="1" x14ac:dyDescent="0.25">
      <c r="A80" s="23" t="s">
        <v>127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 spans="1:17" s="35" customFormat="1" x14ac:dyDescent="0.25">
      <c r="A81" s="23" t="s">
        <v>8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 spans="1:17" s="35" customFormat="1" x14ac:dyDescent="0.25">
      <c r="A82" s="23" t="str">
        <f>IF(C14&lt;&gt;"",CONCATENATE("ZNRC:NA1,",G15,",",E15,",1,,N:NA1,",G15,",",E15,",",IF(C19&lt;&gt;"",C19),";"),"")</f>
        <v>ZNRC:NA1,3DAB,MGB14,1,,N:NA1,3DAB,MGB14,0;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 spans="1:17" s="35" customFormat="1" x14ac:dyDescent="0.25">
      <c r="A83" s="23" t="s">
        <v>8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 spans="1:17" s="35" customFormat="1" x14ac:dyDescent="0.25">
      <c r="A84" s="23" t="s">
        <v>6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 spans="1:17" s="35" customFormat="1" x14ac:dyDescent="0.25">
      <c r="A85" s="2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 spans="1:17" s="35" customFormat="1" x14ac:dyDescent="0.25">
      <c r="A86" s="23" t="s">
        <v>29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7" spans="1:17" s="35" customFormat="1" x14ac:dyDescent="0.25">
      <c r="A87" s="23" t="s">
        <v>8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</row>
    <row r="88" spans="1:17" s="35" customFormat="1" x14ac:dyDescent="0.25">
      <c r="A88" s="23" t="str">
        <f>IF(C14&lt;&gt;"",CONCATENATE("ZNRA:NA1,",G16,",",E16,":NA1,",G15,",",E15,",",C14,":;"),"")</f>
        <v>ZNRA:NA1,30D1,MVBA9:NA1,3DAB,MGB14,3FDC:;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</row>
    <row r="89" spans="1:17" s="35" customFormat="1" x14ac:dyDescent="0.25">
      <c r="A89" s="23" t="s">
        <v>8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</row>
    <row r="90" spans="1:17" s="35" customFormat="1" x14ac:dyDescent="0.25">
      <c r="A90" s="23" t="s">
        <v>6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s="35" customFormat="1" x14ac:dyDescent="0.25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25">
      <c r="A92" s="23" t="s">
        <v>94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25">
      <c r="A93" s="23" t="s">
        <v>9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25">
      <c r="A94" s="23" t="str">
        <f>IF(C15&lt;&gt;"",CONCATENATE("ZNLA:",IF(C19&lt;&gt;"",C19),";"),"")</f>
        <v>ZNLA:0;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25">
      <c r="A95" s="23" t="s">
        <v>9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25">
      <c r="A96" s="23" t="s">
        <v>6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1:17" x14ac:dyDescent="0.25">
      <c r="A97" s="23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1:17" x14ac:dyDescent="0.25">
      <c r="A98" s="23" t="s">
        <v>26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1:17" x14ac:dyDescent="0.25">
      <c r="A99" s="23" t="s">
        <v>15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1:17" x14ac:dyDescent="0.25">
      <c r="A100" s="23" t="str">
        <f>CONCATENATE("ZNGC:NA1,",C14,":ACT;")</f>
        <v>ZNGC:NA1,3FDC:ACT;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1:17" x14ac:dyDescent="0.25">
      <c r="A101" s="23" t="str">
        <f>CONCATENATE("ZNGC:NA1,",C15,":ACT;")</f>
        <v>ZNGC:NA1,3FD8:ACT;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1:17" x14ac:dyDescent="0.25">
      <c r="A102" s="23" t="str">
        <f>CONCATENATE("ZNGC:NA1,",G15,":ACT;")</f>
        <v>ZNGC:NA1,3DAB:ACT;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1:17" x14ac:dyDescent="0.25">
      <c r="A103" s="23" t="str">
        <f>CONCATENATE("ZNGC:NA1,",C16,":ACT;")</f>
        <v>ZNGC:NA1,30D1:ACT;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1:17" s="35" customFormat="1" x14ac:dyDescent="0.25">
      <c r="A104" s="23" t="s">
        <v>15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1:17" s="35" customFormat="1" x14ac:dyDescent="0.25">
      <c r="A105" s="23" t="s">
        <v>6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1:17" s="35" customFormat="1" x14ac:dyDescent="0.25">
      <c r="A106" s="2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1:17" s="35" customFormat="1" x14ac:dyDescent="0.25">
      <c r="A107" s="23" t="s">
        <v>27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1:17" s="35" customFormat="1" x14ac:dyDescent="0.25">
      <c r="A108" s="23" t="s">
        <v>16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1:17" s="35" customFormat="1" x14ac:dyDescent="0.25">
      <c r="A109" s="23" t="str">
        <f>CONCATENATE("ZNHC:NA1,",C14,":FE:ACT;")</f>
        <v>ZNHC:NA1,3FDC:FE:ACT;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1:17" s="35" customFormat="1" x14ac:dyDescent="0.25">
      <c r="A110" s="23" t="str">
        <f>CONCATENATE("ZNHC:NA1,",C16,":FE:ACT;")</f>
        <v>ZNHC:NA1,30D1:FE:ACT;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1:17" s="35" customFormat="1" x14ac:dyDescent="0.25">
      <c r="A111" s="23" t="s">
        <v>16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1:17" s="35" customFormat="1" x14ac:dyDescent="0.25">
      <c r="A112" s="23" t="s">
        <v>6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1:17" s="35" customFormat="1" x14ac:dyDescent="0.25">
      <c r="A113" s="23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1:17" s="35" customFormat="1" x14ac:dyDescent="0.25">
      <c r="A114" s="23" t="s">
        <v>35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1:17" s="35" customFormat="1" x14ac:dyDescent="0.25">
      <c r="A115" s="23" t="s">
        <v>10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1:17" s="35" customFormat="1" x14ac:dyDescent="0.25">
      <c r="A116" s="23" t="str">
        <f>CONCATENATE("ZNVA:NA1,",C15,";")</f>
        <v>ZNVA:NA1,3FD8;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1:17" s="35" customFormat="1" x14ac:dyDescent="0.25">
      <c r="A117" s="23" t="str">
        <f>CONCATENATE("ZNVA:NA1,",C16,":NA1,",C15,";")</f>
        <v>ZNVA:NA1,30D1:NA1,3FD8;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1:17" s="35" customFormat="1" x14ac:dyDescent="0.25">
      <c r="A118" s="23" t="str">
        <f>CONCATENATE("ZNVA:NA1,",C15,":NA1,",C15,";")</f>
        <v>ZNVA:NA1,3FD8:NA1,3FD8;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1:17" s="35" customFormat="1" x14ac:dyDescent="0.25">
      <c r="A119" s="23" t="str">
        <f>CONCATENATE("ZNVA:NA1,",G15,";")</f>
        <v>ZNVA:NA1,3DAB;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1:17" s="35" customFormat="1" x14ac:dyDescent="0.25">
      <c r="A120" s="23" t="str">
        <f>CONCATENATE("ZNVA:NA1,",G16,":NA1,",G15,";")</f>
        <v>ZNVA:NA1,30D1:NA1,3DAB;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s="35" customFormat="1" x14ac:dyDescent="0.25">
      <c r="A121" s="23" t="str">
        <f>CONCATENATE("ZNVA:NA1,",G15,":NA1,",G15,";")</f>
        <v>ZNVA:NA1,3DAB:NA1,3DAB;</v>
      </c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7" s="35" customFormat="1" x14ac:dyDescent="0.25">
      <c r="A122" s="23" t="s">
        <v>10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7" s="35" customFormat="1" x14ac:dyDescent="0.25">
      <c r="A123" s="23" t="s">
        <v>6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1:17" s="35" customFormat="1" x14ac:dyDescent="0.25">
      <c r="A124" s="23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1:17" s="35" customFormat="1" x14ac:dyDescent="0.25">
      <c r="A125" s="22" t="s">
        <v>36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1:17" s="35" customFormat="1" x14ac:dyDescent="0.25">
      <c r="A126" s="23" t="s">
        <v>10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1:17" s="35" customFormat="1" x14ac:dyDescent="0.25">
      <c r="A127" s="23" t="str">
        <f>CONCATENATE("ZNVC:NA1,",C15,"::ACT;")</f>
        <v>ZNVC:NA1,3FD8::ACT;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1:17" s="35" customFormat="1" x14ac:dyDescent="0.25">
      <c r="A128" s="23" t="str">
        <f>CONCATENATE("ZNVC:NA1,",C16,":NA1,",C15,":ACT;")</f>
        <v>ZNVC:NA1,30D1:NA1,3FD8:ACT;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1:17" s="35" customFormat="1" x14ac:dyDescent="0.25">
      <c r="A129" s="23" t="str">
        <f>CONCATENATE("ZNVC:NA1,",G15,"::ACT;")</f>
        <v>ZNVC:NA1,3DAB::ACT;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s="35" customFormat="1" x14ac:dyDescent="0.25">
      <c r="A130" s="23" t="str">
        <f>CONCATENATE("ZNVC:NA1,",G16,":NA1,",G15,":ACT;")</f>
        <v>ZNVC:NA1,30D1:NA1,3DAB:ACT;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1:17" s="35" customFormat="1" x14ac:dyDescent="0.25">
      <c r="A131" s="23" t="s">
        <v>10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1:17" s="35" customFormat="1" x14ac:dyDescent="0.25">
      <c r="A132" s="23" t="s">
        <v>6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1:17" s="35" customFormat="1" x14ac:dyDescent="0.25">
      <c r="A133" s="2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1:17" s="35" customFormat="1" x14ac:dyDescent="0.25">
      <c r="A134" s="2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1:17" s="35" customFormat="1" x14ac:dyDescent="0.25">
      <c r="A135" s="22" t="s">
        <v>95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1:17" s="35" customFormat="1" x14ac:dyDescent="0.25">
      <c r="A136" s="23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7" s="35" customFormat="1" x14ac:dyDescent="0.25">
      <c r="A137" s="23" t="s">
        <v>98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7" s="35" customFormat="1" x14ac:dyDescent="0.25">
      <c r="A138" s="23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s="35" customFormat="1" x14ac:dyDescent="0.25">
      <c r="A139" s="23" t="s">
        <v>50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1:17" s="35" customFormat="1" x14ac:dyDescent="0.25">
      <c r="A140" s="2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1:17" s="35" customFormat="1" x14ac:dyDescent="0.25">
      <c r="A141" s="23" t="s">
        <v>96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1:17" s="35" customFormat="1" x14ac:dyDescent="0.25">
      <c r="A142" s="23" t="s">
        <v>9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1:17" s="35" customFormat="1" x14ac:dyDescent="0.25">
      <c r="A143" s="23" t="str">
        <f t="shared" ref="A143:A149" si="1">IF(C20&lt;&gt;"",CONCATENATE("ZNLC:",C20,",INA;"),"")</f>
        <v/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1:17" s="35" customFormat="1" x14ac:dyDescent="0.25">
      <c r="A144" s="23" t="str">
        <f t="shared" si="1"/>
        <v/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1:17" s="35" customFormat="1" x14ac:dyDescent="0.25">
      <c r="A145" s="23" t="str">
        <f t="shared" si="1"/>
        <v/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1:17" s="35" customFormat="1" x14ac:dyDescent="0.25">
      <c r="A146" s="23" t="str">
        <f t="shared" si="1"/>
        <v/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1:17" s="35" customFormat="1" x14ac:dyDescent="0.25">
      <c r="A147" s="23" t="str">
        <f t="shared" si="1"/>
        <v/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s="35" customFormat="1" x14ac:dyDescent="0.25">
      <c r="A148" s="23" t="str">
        <f t="shared" si="1"/>
        <v/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1:17" s="35" customFormat="1" x14ac:dyDescent="0.25">
      <c r="A149" s="23" t="str">
        <f t="shared" si="1"/>
        <v>ZNLC:1,INA;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1:17" s="35" customFormat="1" x14ac:dyDescent="0.25">
      <c r="A150" s="23" t="s">
        <v>9</v>
      </c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1:17" s="35" customFormat="1" x14ac:dyDescent="0.25">
      <c r="A151" s="23" t="s">
        <v>6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1:17" s="35" customFormat="1" x14ac:dyDescent="0.25">
      <c r="A152" s="23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1:17" s="35" customFormat="1" x14ac:dyDescent="0.25">
      <c r="A153" s="23" t="s">
        <v>97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1:17" s="35" customFormat="1" x14ac:dyDescent="0.25">
      <c r="A154" s="23" t="str">
        <f>CONCATENATE("ZNEL;")</f>
        <v>ZNEL;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1:17" s="35" customFormat="1" x14ac:dyDescent="0.25">
      <c r="A155" s="23" t="str">
        <f t="shared" ref="A155:A161" si="2">IF(C20&lt;&gt;"",CONCATENATE("ZNLD:",C20,";"),"")</f>
        <v/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1:17" s="35" customFormat="1" x14ac:dyDescent="0.25">
      <c r="A156" s="23" t="str">
        <f t="shared" si="2"/>
        <v/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s="35" customFormat="1" x14ac:dyDescent="0.25">
      <c r="A157" s="23" t="str">
        <f t="shared" si="2"/>
        <v/>
      </c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1:17" s="35" customFormat="1" x14ac:dyDescent="0.25">
      <c r="A158" s="23" t="str">
        <f t="shared" si="2"/>
        <v/>
      </c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1:17" s="35" customFormat="1" x14ac:dyDescent="0.25">
      <c r="A159" s="23" t="str">
        <f t="shared" si="2"/>
        <v/>
      </c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1:17" s="35" customFormat="1" x14ac:dyDescent="0.25">
      <c r="A160" s="23" t="str">
        <f t="shared" si="2"/>
        <v/>
      </c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1:17" s="35" customFormat="1" x14ac:dyDescent="0.25">
      <c r="A161" s="23" t="str">
        <f t="shared" si="2"/>
        <v>ZNLD:1;</v>
      </c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1:17" s="35" customFormat="1" x14ac:dyDescent="0.25">
      <c r="A162" s="23" t="str">
        <f>CONCATENATE("ZNEL;")</f>
        <v>ZNEL;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1:17" s="35" customFormat="1" x14ac:dyDescent="0.25">
      <c r="A163" s="23" t="s">
        <v>6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1:17" s="35" customFormat="1" x14ac:dyDescent="0.25">
      <c r="A164" s="23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1:17" s="35" customFormat="1" x14ac:dyDescent="0.25">
      <c r="A165" s="23" t="s">
        <v>115</v>
      </c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1:17" s="35" customFormat="1" x14ac:dyDescent="0.25">
      <c r="A166" s="23" t="s">
        <v>7</v>
      </c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1:17" s="35" customFormat="1" x14ac:dyDescent="0.25">
      <c r="A167" s="23" t="str">
        <f>CONCATENATE("ZNSR:NA1,",$C$15,",",$A$15,":",IF(C20&lt;&gt;"",C20),";")</f>
        <v>ZNSR:NA1,3FD8,MGB05:FALSO;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35" customFormat="1" x14ac:dyDescent="0.25">
      <c r="A168" s="23" t="str">
        <f t="shared" ref="A168:A173" si="3">CONCATENATE("ZNSR:NA1,",$C$15,",",$A$15,":",IF(C21&lt;&gt;"",C21),";")</f>
        <v>ZNSR:NA1,3FD8,MGB05:FALSO;</v>
      </c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1:17" s="35" customFormat="1" x14ac:dyDescent="0.25">
      <c r="A169" s="23" t="str">
        <f t="shared" si="3"/>
        <v>ZNSR:NA1,3FD8,MGB05:FALSO;</v>
      </c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1:17" s="35" customFormat="1" x14ac:dyDescent="0.25">
      <c r="A170" s="23" t="str">
        <f t="shared" si="3"/>
        <v>ZNSR:NA1,3FD8,MGB05:FALSO;</v>
      </c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1:17" s="35" customFormat="1" x14ac:dyDescent="0.25">
      <c r="A171" s="23" t="str">
        <f t="shared" si="3"/>
        <v>ZNSR:NA1,3FD8,MGB05:FALSO;</v>
      </c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1:17" s="35" customFormat="1" x14ac:dyDescent="0.25">
      <c r="A172" s="23" t="str">
        <f t="shared" si="3"/>
        <v>ZNSR:NA1,3FD8,MGB05:FALSO;</v>
      </c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1:17" s="35" customFormat="1" x14ac:dyDescent="0.25">
      <c r="A173" s="23" t="str">
        <f t="shared" si="3"/>
        <v>ZNSR:NA1,3FD8,MGB05:1;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1:17" s="35" customFormat="1" x14ac:dyDescent="0.25">
      <c r="A174" s="23" t="s">
        <v>7</v>
      </c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1:17" s="35" customFormat="1" x14ac:dyDescent="0.25">
      <c r="A175" s="23" t="s">
        <v>6</v>
      </c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1:17" s="35" customFormat="1" x14ac:dyDescent="0.25">
      <c r="A176" s="23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35" customFormat="1" x14ac:dyDescent="0.25">
      <c r="A177" s="23" t="s">
        <v>116</v>
      </c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1:17" s="35" customFormat="1" x14ac:dyDescent="0.25">
      <c r="A178" s="23" t="s">
        <v>7</v>
      </c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1:17" s="35" customFormat="1" x14ac:dyDescent="0.25">
      <c r="A179" s="23" t="str">
        <f t="shared" ref="A179:A185" si="4">CONCATENATE("ZNSA:NA1,",$G$15,",",$E$15,":",IF(C20&lt;&gt;"",C20),",",IF(C20&lt;&gt;"",C20),";")</f>
        <v>ZNSA:NA1,3DAB,MGB14:FALSO,FALSO;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1:17" s="35" customFormat="1" x14ac:dyDescent="0.25">
      <c r="A180" s="23" t="str">
        <f t="shared" si="4"/>
        <v>ZNSA:NA1,3DAB,MGB14:FALSO,FALSO;</v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1:17" s="35" customFormat="1" x14ac:dyDescent="0.25">
      <c r="A181" s="23" t="str">
        <f t="shared" si="4"/>
        <v>ZNSA:NA1,3DAB,MGB14:FALSO,FALSO;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1:17" s="35" customFormat="1" x14ac:dyDescent="0.25">
      <c r="A182" s="23" t="str">
        <f t="shared" si="4"/>
        <v>ZNSA:NA1,3DAB,MGB14:FALSO,FALSO;</v>
      </c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1:17" s="35" customFormat="1" x14ac:dyDescent="0.25">
      <c r="A183" s="23" t="str">
        <f t="shared" si="4"/>
        <v>ZNSA:NA1,3DAB,MGB14:FALSO,FALSO;</v>
      </c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1:17" s="35" customFormat="1" x14ac:dyDescent="0.25">
      <c r="A184" s="23" t="str">
        <f t="shared" si="4"/>
        <v>ZNSA:NA1,3DAB,MGB14:FALSO,FALSO;</v>
      </c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1:17" s="35" customFormat="1" x14ac:dyDescent="0.25">
      <c r="A185" s="23" t="str">
        <f t="shared" si="4"/>
        <v>ZNSA:NA1,3DAB,MGB14:1,1;</v>
      </c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35" customFormat="1" x14ac:dyDescent="0.25">
      <c r="A186" s="23" t="s">
        <v>7</v>
      </c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1:17" s="35" customFormat="1" x14ac:dyDescent="0.25">
      <c r="A187" s="23" t="s">
        <v>6</v>
      </c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1:17" s="35" customFormat="1" x14ac:dyDescent="0.25">
      <c r="A188" s="23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1:17" s="35" customFormat="1" x14ac:dyDescent="0.25">
      <c r="A189" s="23" t="s">
        <v>34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1:17" s="35" customFormat="1" x14ac:dyDescent="0.25">
      <c r="A190" s="23" t="s">
        <v>9</v>
      </c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1:17" s="35" customFormat="1" x14ac:dyDescent="0.25">
      <c r="A191" s="23" t="str">
        <f>CONCATENATE("ZNLA:",IF(C20&lt;&gt;"",C20),";")</f>
        <v>ZNLA:FALSO;</v>
      </c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1:17" s="35" customFormat="1" x14ac:dyDescent="0.25">
      <c r="A192" s="23" t="str">
        <f t="shared" ref="A192:A197" si="5">CONCATENATE("ZNLA:",IF(C21&lt;&gt;"",C21),";")</f>
        <v>ZNLA:FALSO;</v>
      </c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1:17" s="35" customFormat="1" x14ac:dyDescent="0.25">
      <c r="A193" s="23" t="str">
        <f t="shared" si="5"/>
        <v>ZNLA:FALSO;</v>
      </c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1:17" s="35" customFormat="1" x14ac:dyDescent="0.25">
      <c r="A194" s="23" t="str">
        <f t="shared" si="5"/>
        <v>ZNLA:FALSO;</v>
      </c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35" customFormat="1" x14ac:dyDescent="0.25">
      <c r="A195" s="23" t="str">
        <f t="shared" si="5"/>
        <v>ZNLA:FALSO;</v>
      </c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1:17" s="35" customFormat="1" x14ac:dyDescent="0.25">
      <c r="A196" s="23" t="str">
        <f t="shared" si="5"/>
        <v>ZNLA:FALSO;</v>
      </c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1:17" s="35" customFormat="1" x14ac:dyDescent="0.25">
      <c r="A197" s="23" t="str">
        <f t="shared" si="5"/>
        <v>ZNLA:1;</v>
      </c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1:17" s="35" customFormat="1" x14ac:dyDescent="0.25">
      <c r="A198" s="23" t="s">
        <v>9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1:17" s="35" customFormat="1" x14ac:dyDescent="0.25">
      <c r="A199" s="23" t="s">
        <v>6</v>
      </c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1:17" s="35" customForma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1:17" s="35" customFormat="1" x14ac:dyDescent="0.25">
      <c r="A201" s="22" t="s">
        <v>96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1:17" s="35" customFormat="1" x14ac:dyDescent="0.25">
      <c r="A202" s="22" t="s">
        <v>9</v>
      </c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1:17" s="35" customFormat="1" x14ac:dyDescent="0.25">
      <c r="A203" s="22" t="str">
        <f>CONCATENATE("ZNLC:",IF(C20&lt;&gt;"",C20),",ACT;")</f>
        <v>ZNLC:FALSO,ACT;</v>
      </c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35" customFormat="1" x14ac:dyDescent="0.25">
      <c r="A204" s="22" t="str">
        <f t="shared" ref="A204:A209" si="6">CONCATENATE("ZNLC:",IF(C21&lt;&gt;"",C21),",ACT;")</f>
        <v>ZNLC:FALSO,ACT;</v>
      </c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1:17" s="35" customFormat="1" x14ac:dyDescent="0.25">
      <c r="A205" s="22" t="str">
        <f t="shared" si="6"/>
        <v>ZNLC:FALSO,ACT;</v>
      </c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1:17" s="35" customFormat="1" x14ac:dyDescent="0.25">
      <c r="A206" s="22" t="str">
        <f t="shared" si="6"/>
        <v>ZNLC:FALSO,ACT;</v>
      </c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1:17" s="35" customFormat="1" x14ac:dyDescent="0.25">
      <c r="A207" s="22" t="str">
        <f t="shared" si="6"/>
        <v>ZNLC:FALSO,ACT;</v>
      </c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1:17" s="35" customFormat="1" x14ac:dyDescent="0.25">
      <c r="A208" s="22" t="str">
        <f t="shared" si="6"/>
        <v>ZNLC:FALSO,ACT;</v>
      </c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1:17" s="35" customFormat="1" x14ac:dyDescent="0.25">
      <c r="A209" s="22" t="str">
        <f t="shared" si="6"/>
        <v>ZNLC:1,ACT;</v>
      </c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1:17" s="35" customFormat="1" x14ac:dyDescent="0.25">
      <c r="A210" s="22" t="s">
        <v>9</v>
      </c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1:17" s="35" customFormat="1" x14ac:dyDescent="0.25">
      <c r="A211" s="23" t="s">
        <v>6</v>
      </c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1:17" s="35" customFormat="1" x14ac:dyDescent="0.25">
      <c r="A212" s="23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35" customFormat="1" x14ac:dyDescent="0.25">
      <c r="A213" s="23" t="s">
        <v>26</v>
      </c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1:17" s="35" customFormat="1" x14ac:dyDescent="0.25">
      <c r="A214" s="23" t="s">
        <v>15</v>
      </c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1:17" s="35" customFormat="1" x14ac:dyDescent="0.25">
      <c r="A215" s="23" t="str">
        <f>CONCATENATE("ZNGC:NA1,",C14,":ACT;")</f>
        <v>ZNGC:NA1,3FDC:ACT;</v>
      </c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1:17" s="35" customFormat="1" x14ac:dyDescent="0.25">
      <c r="A216" s="23" t="str">
        <f>CONCATENATE("ZNGC:NA1,",C15,":ACT;")</f>
        <v>ZNGC:NA1,3FD8:ACT;</v>
      </c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1:17" s="35" customFormat="1" x14ac:dyDescent="0.25">
      <c r="A217" s="23" t="str">
        <f>CONCATENATE("ZNGC:NA1,",G15,":ACT;")</f>
        <v>ZNGC:NA1,3DAB:ACT;</v>
      </c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1:17" s="35" customFormat="1" x14ac:dyDescent="0.25">
      <c r="A218" s="23" t="str">
        <f>CONCATENATE("ZNGC:NA1,",C16,":ACT;")</f>
        <v>ZNGC:NA1,30D1:ACT;</v>
      </c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1:17" s="35" customFormat="1" x14ac:dyDescent="0.25">
      <c r="A219" s="23" t="s">
        <v>15</v>
      </c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1:17" s="35" customFormat="1" x14ac:dyDescent="0.25">
      <c r="A220" s="23" t="s">
        <v>6</v>
      </c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1:17" s="35" customFormat="1" x14ac:dyDescent="0.25">
      <c r="A221" s="23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35" customFormat="1" x14ac:dyDescent="0.25">
      <c r="A222" s="23" t="s">
        <v>27</v>
      </c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1:17" s="35" customFormat="1" x14ac:dyDescent="0.25">
      <c r="A223" s="23" t="s">
        <v>16</v>
      </c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1:17" s="35" customFormat="1" x14ac:dyDescent="0.25">
      <c r="A224" s="23" t="str">
        <f>CONCATENATE("ZNHC:NA1,",C14,":FE:ACT;")</f>
        <v>ZNHC:NA1,3FDC:FE:ACT;</v>
      </c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1:17" s="35" customFormat="1" x14ac:dyDescent="0.25">
      <c r="A225" s="23" t="str">
        <f>CONCATENATE("ZNHC:NA1,",C16,":FE:ACT;")</f>
        <v>ZNHC:NA1,30D1:FE:ACT;</v>
      </c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1:17" s="35" customFormat="1" x14ac:dyDescent="0.25">
      <c r="A226" s="23" t="s">
        <v>16</v>
      </c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1:17" s="35" customFormat="1" x14ac:dyDescent="0.25">
      <c r="A227" s="23" t="s">
        <v>6</v>
      </c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1:17" s="35" customFormat="1" x14ac:dyDescent="0.25">
      <c r="A228" s="23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1:17" s="35" customFormat="1" x14ac:dyDescent="0.25">
      <c r="A229" s="23" t="s">
        <v>35</v>
      </c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1:17" s="35" customFormat="1" x14ac:dyDescent="0.25">
      <c r="A230" s="23" t="s">
        <v>10</v>
      </c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35" customFormat="1" x14ac:dyDescent="0.25">
      <c r="A231" s="23" t="str">
        <f>CONCATENATE("ZNVA:NA1,",C15,";")</f>
        <v>ZNVA:NA1,3FD8;</v>
      </c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1:17" s="35" customFormat="1" x14ac:dyDescent="0.25">
      <c r="A232" s="23" t="str">
        <f>CONCATENATE("ZNVA:NA1,",C16,":NA1,",C15,";")</f>
        <v>ZNVA:NA1,30D1:NA1,3FD8;</v>
      </c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1:17" s="35" customFormat="1" x14ac:dyDescent="0.25">
      <c r="A233" s="23" t="str">
        <f>CONCATENATE("ZNVA:NA1,",C15,":NA1,",C15,";")</f>
        <v>ZNVA:NA1,3FD8:NA1,3FD8;</v>
      </c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1:17" s="35" customFormat="1" x14ac:dyDescent="0.25">
      <c r="A234" s="23" t="str">
        <f>CONCATENATE("ZNVA:NA1,",G15,";")</f>
        <v>ZNVA:NA1,3DAB;</v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1:17" s="35" customFormat="1" x14ac:dyDescent="0.25">
      <c r="A235" s="23" t="str">
        <f>CONCATENATE("ZNVA:NA1,",G16,":NA1,",G15,";")</f>
        <v>ZNVA:NA1,30D1:NA1,3DAB;</v>
      </c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1:17" s="35" customFormat="1" x14ac:dyDescent="0.25">
      <c r="A236" s="23" t="str">
        <f>CONCATENATE("ZNVA:NA1,",G16,":NA1,",G16,";")</f>
        <v>ZNVA:NA1,30D1:NA1,30D1;</v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1:17" s="35" customFormat="1" x14ac:dyDescent="0.25">
      <c r="A237" s="23" t="s">
        <v>10</v>
      </c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1:17" s="35" customFormat="1" x14ac:dyDescent="0.25">
      <c r="A238" s="23" t="s">
        <v>6</v>
      </c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1:17" s="35" customFormat="1" x14ac:dyDescent="0.25">
      <c r="A239" s="23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35" customFormat="1" x14ac:dyDescent="0.25">
      <c r="A240" s="22" t="s">
        <v>36</v>
      </c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1:17" s="35" customFormat="1" x14ac:dyDescent="0.25">
      <c r="A241" s="23" t="s">
        <v>10</v>
      </c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1:17" s="35" customFormat="1" x14ac:dyDescent="0.25">
      <c r="A242" s="23" t="str">
        <f>CONCATENATE("ZNVC:NA1,",C15,"::ACT;")</f>
        <v>ZNVC:NA1,3FD8::ACT;</v>
      </c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1:17" s="35" customFormat="1" x14ac:dyDescent="0.25">
      <c r="A243" s="23" t="str">
        <f>CONCATENATE("ZNVC:NA1,",C16,":NA1,",C15,":ACT;")</f>
        <v>ZNVC:NA1,30D1:NA1,3FD8:ACT;</v>
      </c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1:17" s="35" customFormat="1" x14ac:dyDescent="0.25">
      <c r="A244" s="23" t="str">
        <f>CONCATENATE("ZNVC:NA1,",G15,"::ACT;")</f>
        <v>ZNVC:NA1,3DAB::ACT;</v>
      </c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1:17" s="35" customFormat="1" x14ac:dyDescent="0.25">
      <c r="A245" s="23" t="str">
        <f>CONCATENATE("ZNVC:NA1,",G16,":NA1,",G15,":ACT;")</f>
        <v>ZNVC:NA1,30D1:NA1,3DAB:ACT;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1:17" s="35" customFormat="1" x14ac:dyDescent="0.25">
      <c r="A246" s="23" t="s">
        <v>10</v>
      </c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1:17" s="35" customFormat="1" x14ac:dyDescent="0.25">
      <c r="A247" s="23" t="s">
        <v>6</v>
      </c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1:17" s="35" customFormat="1" x14ac:dyDescent="0.25">
      <c r="A248" s="23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35" customFormat="1" x14ac:dyDescent="0.25">
      <c r="A249" s="23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1:17" s="35" customFormat="1" x14ac:dyDescent="0.25">
      <c r="A250" s="23" t="s">
        <v>5</v>
      </c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1:17" s="35" customFormat="1" x14ac:dyDescent="0.25">
      <c r="A251" s="23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1:17" s="35" customFormat="1" x14ac:dyDescent="0.25">
      <c r="A252" s="23" t="s">
        <v>37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1:17" s="35" customFormat="1" x14ac:dyDescent="0.25">
      <c r="A253" s="23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1:17" s="35" customFormat="1" x14ac:dyDescent="0.25">
      <c r="A254" s="23" t="s">
        <v>118</v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1:17" s="35" customFormat="1" x14ac:dyDescent="0.25">
      <c r="A255" s="2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1:17" s="35" customFormat="1" x14ac:dyDescent="0.25">
      <c r="A256" s="23" t="s">
        <v>38</v>
      </c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1:17" s="35" customFormat="1" x14ac:dyDescent="0.25">
      <c r="A257" s="2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35" customFormat="1" x14ac:dyDescent="0.25">
      <c r="A258" s="23" t="s">
        <v>49</v>
      </c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1:17" s="35" customFormat="1" x14ac:dyDescent="0.25">
      <c r="A259" s="23" t="s">
        <v>39</v>
      </c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1:17" s="35" customFormat="1" x14ac:dyDescent="0.25">
      <c r="A260" s="23" t="s">
        <v>40</v>
      </c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1:17" s="35" customFormat="1" x14ac:dyDescent="0.25">
      <c r="A261" s="23" t="s">
        <v>41</v>
      </c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1:17" s="35" customFormat="1" x14ac:dyDescent="0.25">
      <c r="A262" s="23" t="s">
        <v>9</v>
      </c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1:17" s="35" customFormat="1" x14ac:dyDescent="0.25">
      <c r="A263" s="23" t="s">
        <v>42</v>
      </c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1:17" s="35" customFormat="1" x14ac:dyDescent="0.25">
      <c r="A264" s="23" t="s">
        <v>43</v>
      </c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1:17" s="35" customFormat="1" x14ac:dyDescent="0.25">
      <c r="A265" s="23" t="s">
        <v>44</v>
      </c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1:17" s="35" customFormat="1" x14ac:dyDescent="0.25">
      <c r="A266" s="23" t="s">
        <v>45</v>
      </c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1:17" s="35" customFormat="1" x14ac:dyDescent="0.25">
      <c r="A267" s="23" t="s">
        <v>8</v>
      </c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1:17" s="35" customFormat="1" x14ac:dyDescent="0.25">
      <c r="A268" s="23" t="s">
        <v>46</v>
      </c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1:17" s="35" customFormat="1" x14ac:dyDescent="0.25">
      <c r="A269" s="23" t="s">
        <v>7</v>
      </c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1:17" s="35" customFormat="1" x14ac:dyDescent="0.25">
      <c r="A270" s="23" t="s">
        <v>47</v>
      </c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1:17" s="35" customFormat="1" x14ac:dyDescent="0.25">
      <c r="A271" s="23" t="s">
        <v>12</v>
      </c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1:17" s="35" customFormat="1" x14ac:dyDescent="0.25">
      <c r="A272" s="23" t="s">
        <v>25</v>
      </c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1:17" s="35" customFormat="1" x14ac:dyDescent="0.25">
      <c r="A273" s="23" t="s">
        <v>15</v>
      </c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1:17" s="35" customFormat="1" x14ac:dyDescent="0.25">
      <c r="A274" s="23" t="s">
        <v>16</v>
      </c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1:17" s="35" customFormat="1" x14ac:dyDescent="0.25">
      <c r="A275" s="23" t="s">
        <v>48</v>
      </c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1:17" s="35" customFormat="1" x14ac:dyDescent="0.25">
      <c r="A276" s="23" t="s">
        <v>11</v>
      </c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1:17" s="35" customFormat="1" x14ac:dyDescent="0.25">
      <c r="A277" s="23" t="s">
        <v>13</v>
      </c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1:17" s="35" customFormat="1" x14ac:dyDescent="0.25">
      <c r="A278" s="23" t="s">
        <v>14</v>
      </c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1:17" s="35" customFormat="1" x14ac:dyDescent="0.25">
      <c r="A279" s="2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1:17" s="35" customFormat="1" x14ac:dyDescent="0.25">
      <c r="A280" s="2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1:17" s="35" customFormat="1" x14ac:dyDescent="0.25">
      <c r="A281" s="23" t="s">
        <v>5</v>
      </c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1:17" s="35" customFormat="1" x14ac:dyDescent="0.25">
      <c r="A282" s="2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1:17" s="35" customFormat="1" x14ac:dyDescent="0.25">
      <c r="A283" s="2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1:17" s="35" customFormat="1" x14ac:dyDescent="0.25">
      <c r="A284" s="2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s="35" customFormat="1" x14ac:dyDescent="0.25">
      <c r="A285" s="2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1:17" s="35" customFormat="1" x14ac:dyDescent="0.25">
      <c r="A286" s="2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1:17" s="35" customFormat="1" x14ac:dyDescent="0.25">
      <c r="A287" s="2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1:17" s="35" customFormat="1" x14ac:dyDescent="0.25">
      <c r="A288" s="2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1:17" s="35" customFormat="1" x14ac:dyDescent="0.25">
      <c r="A289" s="2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1:17" s="35" customFormat="1" x14ac:dyDescent="0.25">
      <c r="A290" s="2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1:17" s="35" customFormat="1" x14ac:dyDescent="0.25">
      <c r="A291" s="2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1:17" s="35" customFormat="1" x14ac:dyDescent="0.25">
      <c r="A292" s="2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1:17" s="35" customFormat="1" x14ac:dyDescent="0.25">
      <c r="A293" s="2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1:17" s="35" customFormat="1" x14ac:dyDescent="0.25">
      <c r="A294" s="2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1:17" s="35" customFormat="1" x14ac:dyDescent="0.25">
      <c r="A295" s="2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1:17" s="35" customFormat="1" x14ac:dyDescent="0.25">
      <c r="A296" s="2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1:17" s="35" customFormat="1" x14ac:dyDescent="0.25">
      <c r="A297" s="2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1:17" s="35" customFormat="1" x14ac:dyDescent="0.25">
      <c r="A298" s="2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1:17" s="35" customFormat="1" x14ac:dyDescent="0.25">
      <c r="A299" s="2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1:17" s="35" customFormat="1" x14ac:dyDescent="0.25">
      <c r="A300" s="2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1:17" s="35" customFormat="1" x14ac:dyDescent="0.25">
      <c r="A301" s="2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1:17" s="35" customFormat="1" x14ac:dyDescent="0.25">
      <c r="A302" s="2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1:17" s="35" customFormat="1" x14ac:dyDescent="0.25">
      <c r="A303" s="2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1:17" s="35" customFormat="1" x14ac:dyDescent="0.25">
      <c r="A304" s="2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1:17" s="35" customFormat="1" x14ac:dyDescent="0.25">
      <c r="A305" s="2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1:17" s="35" customFormat="1" x14ac:dyDescent="0.25">
      <c r="A306" s="2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1:17" s="35" customFormat="1" x14ac:dyDescent="0.25">
      <c r="A307" s="2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1:17" s="35" customFormat="1" x14ac:dyDescent="0.25">
      <c r="A308" s="2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1:17" s="35" customFormat="1" x14ac:dyDescent="0.25">
      <c r="A309" s="2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1:17" s="35" customFormat="1" x14ac:dyDescent="0.25">
      <c r="A310" s="2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1:17" s="35" customFormat="1" x14ac:dyDescent="0.25">
      <c r="A311" s="2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1:17" s="35" customFormat="1" x14ac:dyDescent="0.25">
      <c r="A312" s="2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1:17" s="35" customFormat="1" x14ac:dyDescent="0.25">
      <c r="A313" s="2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1:17" s="35" customFormat="1" x14ac:dyDescent="0.25">
      <c r="A314" s="2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1:17" s="35" customFormat="1" x14ac:dyDescent="0.25">
      <c r="A315" s="2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1:17" s="35" customFormat="1" x14ac:dyDescent="0.25">
      <c r="A316" s="2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1:17" s="35" customFormat="1" x14ac:dyDescent="0.25">
      <c r="A317" s="2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1:17" s="35" customFormat="1" x14ac:dyDescent="0.25">
      <c r="A318" s="2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1:17" s="35" customFormat="1" x14ac:dyDescent="0.25">
      <c r="A319" s="2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1:17" s="35" customFormat="1" x14ac:dyDescent="0.25">
      <c r="A320" s="2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1:17" s="35" customFormat="1" x14ac:dyDescent="0.25">
      <c r="A321" s="2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1:17" s="35" customFormat="1" x14ac:dyDescent="0.25">
      <c r="A322" s="2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1:17" s="35" customFormat="1" x14ac:dyDescent="0.25">
      <c r="A323" s="2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1:17" s="35" customFormat="1" x14ac:dyDescent="0.25">
      <c r="A324" s="2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1:17" s="35" customFormat="1" x14ac:dyDescent="0.25">
      <c r="A325" s="2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1:17" s="35" customFormat="1" x14ac:dyDescent="0.25">
      <c r="A326" s="2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1:17" s="35" customFormat="1" x14ac:dyDescent="0.25">
      <c r="A327" s="2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1:17" s="35" customFormat="1" x14ac:dyDescent="0.25">
      <c r="A328" s="2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1:17" s="35" customFormat="1" x14ac:dyDescent="0.25">
      <c r="A329" s="2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1:17" s="35" customFormat="1" x14ac:dyDescent="0.25">
      <c r="A330" s="2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1:17" s="35" customFormat="1" x14ac:dyDescent="0.25">
      <c r="A331" s="2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1:17" s="35" customFormat="1" x14ac:dyDescent="0.25">
      <c r="A332" s="2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1:17" s="35" customFormat="1" x14ac:dyDescent="0.25">
      <c r="A333" s="2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1:17" s="35" customFormat="1" x14ac:dyDescent="0.25">
      <c r="A334" s="2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1:17" s="35" customFormat="1" x14ac:dyDescent="0.25">
      <c r="A335" s="2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1:17" s="35" customFormat="1" x14ac:dyDescent="0.25">
      <c r="A336" s="2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1:17" s="35" customFormat="1" x14ac:dyDescent="0.25">
      <c r="A337" s="2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1:17" s="35" customFormat="1" x14ac:dyDescent="0.25">
      <c r="A338" s="2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1:17" s="35" customFormat="1" x14ac:dyDescent="0.25">
      <c r="A339" s="23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1:17" s="35" customFormat="1" x14ac:dyDescent="0.25">
      <c r="A340" s="23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1:17" s="35" customFormat="1" x14ac:dyDescent="0.25">
      <c r="A341" s="23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1:17" s="35" customFormat="1" x14ac:dyDescent="0.25">
      <c r="A342" s="23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1:17" s="35" customFormat="1" x14ac:dyDescent="0.25">
      <c r="A343" s="23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1:17" s="35" customFormat="1" x14ac:dyDescent="0.25">
      <c r="A344" s="23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1:17" s="35" customFormat="1" x14ac:dyDescent="0.25">
      <c r="A345" s="23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1:17" s="35" customFormat="1" x14ac:dyDescent="0.25">
      <c r="A346" s="23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1:17" s="35" customFormat="1" x14ac:dyDescent="0.25">
      <c r="A347" s="23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1:17" s="35" customFormat="1" x14ac:dyDescent="0.25">
      <c r="A348" s="23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1:17" s="35" customFormat="1" x14ac:dyDescent="0.25">
      <c r="A349" s="23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1:17" s="35" customFormat="1" x14ac:dyDescent="0.25">
      <c r="A350" s="23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1:17" s="35" customFormat="1" x14ac:dyDescent="0.25">
      <c r="A351" s="23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1:17" s="35" customFormat="1" x14ac:dyDescent="0.25">
      <c r="A352" s="23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</row>
    <row r="353" spans="1:17" s="35" customFormat="1" x14ac:dyDescent="0.25">
      <c r="A353" s="23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</row>
    <row r="354" spans="1:17" s="35" customFormat="1" x14ac:dyDescent="0.25">
      <c r="A354" s="23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</row>
    <row r="355" spans="1:17" s="35" customFormat="1" x14ac:dyDescent="0.25">
      <c r="A355" s="23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</row>
    <row r="356" spans="1:17" s="35" customFormat="1" x14ac:dyDescent="0.25">
      <c r="A356" s="23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</row>
    <row r="357" spans="1:17" s="35" customFormat="1" x14ac:dyDescent="0.25">
      <c r="A357" s="23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</row>
    <row r="358" spans="1:17" s="35" customFormat="1" x14ac:dyDescent="0.25">
      <c r="A358" s="23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</row>
    <row r="359" spans="1:17" s="35" customFormat="1" x14ac:dyDescent="0.25">
      <c r="A359" s="23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</row>
    <row r="360" spans="1:17" s="35" customFormat="1" x14ac:dyDescent="0.25">
      <c r="A360" s="23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</row>
    <row r="361" spans="1:17" s="35" customFormat="1" x14ac:dyDescent="0.25">
      <c r="A361" s="23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</row>
    <row r="362" spans="1:17" s="35" customFormat="1" x14ac:dyDescent="0.25">
      <c r="A362" s="23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</row>
    <row r="363" spans="1:17" s="35" customFormat="1" x14ac:dyDescent="0.25">
      <c r="A363" s="23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</row>
    <row r="364" spans="1:17" s="35" customFormat="1" x14ac:dyDescent="0.25">
      <c r="A364" s="23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</row>
    <row r="365" spans="1:17" s="35" customFormat="1" x14ac:dyDescent="0.25">
      <c r="A365" s="23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</row>
    <row r="366" spans="1:17" s="35" customFormat="1" x14ac:dyDescent="0.25">
      <c r="A366" s="23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</row>
    <row r="367" spans="1:17" s="35" customFormat="1" x14ac:dyDescent="0.25">
      <c r="A367" s="23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</row>
    <row r="368" spans="1:17" s="35" customFormat="1" x14ac:dyDescent="0.25">
      <c r="A368" s="23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</row>
    <row r="369" spans="1:17" s="35" customFormat="1" x14ac:dyDescent="0.25">
      <c r="A369" s="23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</row>
    <row r="370" spans="1:17" s="35" customFormat="1" x14ac:dyDescent="0.25">
      <c r="A370" s="23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</row>
    <row r="371" spans="1:17" s="35" customFormat="1" x14ac:dyDescent="0.25">
      <c r="A371" s="23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</row>
    <row r="372" spans="1:17" s="35" customFormat="1" x14ac:dyDescent="0.25">
      <c r="A372" s="23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</row>
    <row r="373" spans="1:17" s="35" customFormat="1" x14ac:dyDescent="0.25">
      <c r="A373" s="23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</row>
    <row r="374" spans="1:17" s="35" customFormat="1" x14ac:dyDescent="0.25">
      <c r="A374" s="23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</row>
    <row r="375" spans="1:17" s="35" customFormat="1" x14ac:dyDescent="0.25">
      <c r="A375" s="23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</row>
    <row r="376" spans="1:17" s="35" customFormat="1" x14ac:dyDescent="0.25">
      <c r="A376" s="23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</row>
    <row r="377" spans="1:17" s="35" customFormat="1" x14ac:dyDescent="0.25">
      <c r="A377" s="23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</row>
    <row r="378" spans="1:17" s="35" customFormat="1" x14ac:dyDescent="0.25">
      <c r="A378" s="23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</row>
    <row r="379" spans="1:17" s="35" customFormat="1" x14ac:dyDescent="0.25">
      <c r="A379" s="23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</row>
  </sheetData>
  <sheetProtection password="B6E0" sheet="1" objects="1" scenarios="1"/>
  <protectedRanges>
    <protectedRange sqref="E9" name="Rango5"/>
    <protectedRange sqref="E7" name="Rango4"/>
    <protectedRange sqref="A7:B9" name="Rango1"/>
    <protectedRange sqref="E15:F15" name="Rango2"/>
    <protectedRange sqref="C19:C26" name="Rango3"/>
  </protectedRanges>
  <mergeCells count="10">
    <mergeCell ref="A10:C11"/>
    <mergeCell ref="D10:D11"/>
    <mergeCell ref="A12:C12"/>
    <mergeCell ref="A18:C18"/>
    <mergeCell ref="A2:F3"/>
    <mergeCell ref="A5:C5"/>
    <mergeCell ref="E12:G12"/>
    <mergeCell ref="E5:F5"/>
    <mergeCell ref="E6:F6"/>
    <mergeCell ref="E8:F8"/>
  </mergeCells>
  <pageMargins left="0.7" right="0.7" top="0.75" bottom="0.75" header="0.3" footer="0.3"/>
  <pageSetup paperSize="9" orientation="portrait" r:id="rId1"/>
  <ignoredErrors>
    <ignoredError sqref="A5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V393"/>
  <sheetViews>
    <sheetView showGridLines="0" tabSelected="1" zoomScale="85" zoomScaleNormal="85" workbookViewId="0">
      <selection activeCell="A2" sqref="A2:F3"/>
    </sheetView>
  </sheetViews>
  <sheetFormatPr defaultColWidth="11.42578125" defaultRowHeight="15" x14ac:dyDescent="0.25"/>
  <cols>
    <col min="1" max="3" width="11.42578125" style="32"/>
    <col min="4" max="4" width="11.85546875" style="32" bestFit="1" customWidth="1"/>
    <col min="5" max="17" width="11.42578125" style="32"/>
    <col min="18" max="18" width="11.42578125" style="35"/>
    <col min="19" max="16384" width="11.42578125" style="32"/>
  </cols>
  <sheetData>
    <row r="1" spans="1:18" ht="15.75" thickBot="1" x14ac:dyDescent="0.3">
      <c r="A1" s="24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35">
        <f ca="1">TODAY()</f>
        <v>43909</v>
      </c>
    </row>
    <row r="2" spans="1:18" x14ac:dyDescent="0.25">
      <c r="A2" s="53" t="s">
        <v>128</v>
      </c>
      <c r="B2" s="54"/>
      <c r="C2" s="54"/>
      <c r="D2" s="54"/>
      <c r="E2" s="54"/>
      <c r="F2" s="55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8" ht="15.75" thickBot="1" x14ac:dyDescent="0.3">
      <c r="A3" s="56"/>
      <c r="B3" s="57"/>
      <c r="C3" s="57"/>
      <c r="D3" s="57"/>
      <c r="E3" s="57"/>
      <c r="F3" s="58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35" t="s">
        <v>99</v>
      </c>
    </row>
    <row r="4" spans="1:18" ht="15.75" thickBo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5" t="s">
        <v>100</v>
      </c>
    </row>
    <row r="5" spans="1:18" ht="15.75" thickBot="1" x14ac:dyDescent="0.3">
      <c r="A5" s="72" t="s">
        <v>17</v>
      </c>
      <c r="B5" s="73"/>
      <c r="C5" s="74"/>
      <c r="D5" s="22"/>
      <c r="E5" s="75" t="s">
        <v>106</v>
      </c>
      <c r="F5" s="76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8" ht="15.75" thickBot="1" x14ac:dyDescent="0.3">
      <c r="A6" s="1" t="s">
        <v>0</v>
      </c>
      <c r="B6" s="2" t="s">
        <v>1</v>
      </c>
      <c r="C6" s="3" t="s">
        <v>2</v>
      </c>
      <c r="D6" s="22"/>
      <c r="E6" s="70" t="s">
        <v>3</v>
      </c>
      <c r="F6" s="71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8" ht="15.75" thickBot="1" x14ac:dyDescent="0.3">
      <c r="A7" s="5" t="s">
        <v>158</v>
      </c>
      <c r="B7" s="6">
        <v>15691</v>
      </c>
      <c r="C7" s="43" t="str">
        <f>DEC2HEX(B7)</f>
        <v>3D4B</v>
      </c>
      <c r="D7" s="22"/>
      <c r="E7" s="8" t="s">
        <v>119</v>
      </c>
      <c r="F7" s="9">
        <f>HEX2DEC(E7)</f>
        <v>16362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8" x14ac:dyDescent="0.25">
      <c r="A8" s="10" t="s">
        <v>159</v>
      </c>
      <c r="B8" s="11">
        <v>16334</v>
      </c>
      <c r="C8" s="12" t="str">
        <f>DEC2HEX(B8)</f>
        <v>3FCE</v>
      </c>
      <c r="D8" s="22"/>
      <c r="E8" s="70" t="s">
        <v>4</v>
      </c>
      <c r="F8" s="7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8" ht="15.75" thickBot="1" x14ac:dyDescent="0.3">
      <c r="A9" s="13" t="s">
        <v>160</v>
      </c>
      <c r="B9" s="14">
        <v>6492</v>
      </c>
      <c r="C9" s="44" t="str">
        <f>DEC2HEX(B9)</f>
        <v>195C</v>
      </c>
      <c r="D9" s="22"/>
      <c r="E9" s="8">
        <v>16344</v>
      </c>
      <c r="F9" s="9" t="str">
        <f>DEC2HEX(E9)</f>
        <v>3FD8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34">
        <f ca="1">TODAY()</f>
        <v>43909</v>
      </c>
    </row>
    <row r="10" spans="1:18" x14ac:dyDescent="0.25">
      <c r="A10" s="77" t="s">
        <v>107</v>
      </c>
      <c r="B10" s="78"/>
      <c r="C10" s="78"/>
      <c r="D10" s="4"/>
      <c r="E10" s="4"/>
      <c r="F10" s="16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spans="1:18" ht="15.75" thickBot="1" x14ac:dyDescent="0.3">
      <c r="A11" s="79"/>
      <c r="B11" s="79"/>
      <c r="C11" s="79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8" ht="15.75" thickBot="1" x14ac:dyDescent="0.3">
      <c r="A12" s="59" t="s">
        <v>18</v>
      </c>
      <c r="B12" s="60"/>
      <c r="C12" s="61"/>
      <c r="D12" s="25"/>
      <c r="E12" s="4"/>
      <c r="F12" s="16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spans="1:18" ht="15.75" thickBot="1" x14ac:dyDescent="0.3">
      <c r="A13" s="1" t="s">
        <v>0</v>
      </c>
      <c r="B13" s="2" t="s">
        <v>1</v>
      </c>
      <c r="C13" s="3" t="s">
        <v>2</v>
      </c>
      <c r="D13" s="4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8" x14ac:dyDescent="0.25">
      <c r="A14" s="5" t="str">
        <f>A7</f>
        <v>BSC28</v>
      </c>
      <c r="B14" s="6">
        <f>B7</f>
        <v>15691</v>
      </c>
      <c r="C14" s="43" t="str">
        <f>DEC2HEX(B14)</f>
        <v>3D4B</v>
      </c>
      <c r="D14" s="4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8" x14ac:dyDescent="0.25">
      <c r="A15" s="46" t="s">
        <v>161</v>
      </c>
      <c r="B15" s="48">
        <v>7310</v>
      </c>
      <c r="C15" s="12" t="str">
        <f>DEC2HEX(B15)</f>
        <v>1C8E</v>
      </c>
      <c r="D15" s="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8" ht="15.75" thickBot="1" x14ac:dyDescent="0.3">
      <c r="A16" s="47" t="s">
        <v>162</v>
      </c>
      <c r="B16" s="49">
        <v>16337</v>
      </c>
      <c r="C16" s="44" t="str">
        <f>DEC2HEX(B16)</f>
        <v>3FD1</v>
      </c>
      <c r="D16" s="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8" ht="15.75" thickBot="1" x14ac:dyDescent="0.3">
      <c r="A17" s="4"/>
      <c r="B17" s="4"/>
      <c r="C17" s="4"/>
      <c r="D17" s="4"/>
      <c r="E17" s="4"/>
      <c r="F17" s="16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8" ht="15.75" thickBot="1" x14ac:dyDescent="0.3">
      <c r="A18" s="68" t="s">
        <v>111</v>
      </c>
      <c r="B18" s="69"/>
      <c r="C18" s="63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1:18" x14ac:dyDescent="0.25">
      <c r="A19" s="4"/>
      <c r="B19" s="4"/>
      <c r="C19" s="17"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35">
        <f>IF(C19=0,1,0)</f>
        <v>1</v>
      </c>
    </row>
    <row r="20" spans="1:18" x14ac:dyDescent="0.25">
      <c r="A20" s="4"/>
      <c r="B20" s="4"/>
      <c r="C20" s="18">
        <v>1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35">
        <f>IF(C20=1,1,0)</f>
        <v>1</v>
      </c>
    </row>
    <row r="21" spans="1:18" x14ac:dyDescent="0.25">
      <c r="A21" s="4"/>
      <c r="B21" s="4"/>
      <c r="C21" s="19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35">
        <f>IF(C21=2,1,0)</f>
        <v>0</v>
      </c>
    </row>
    <row r="22" spans="1:18" x14ac:dyDescent="0.25">
      <c r="A22" s="4"/>
      <c r="B22" s="4"/>
      <c r="C22" s="19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35">
        <f>IF(C22=3,1,0)</f>
        <v>0</v>
      </c>
    </row>
    <row r="23" spans="1:18" x14ac:dyDescent="0.25">
      <c r="A23" s="4"/>
      <c r="B23" s="4"/>
      <c r="C23" s="19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35">
        <f>IF(C23=4,1,0)</f>
        <v>0</v>
      </c>
    </row>
    <row r="24" spans="1:18" x14ac:dyDescent="0.25">
      <c r="A24" s="4"/>
      <c r="B24" s="4"/>
      <c r="C24" s="19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35">
        <f>IF(C24=5,1,0)</f>
        <v>0</v>
      </c>
    </row>
    <row r="25" spans="1:18" x14ac:dyDescent="0.25">
      <c r="A25" s="4"/>
      <c r="B25" s="4"/>
      <c r="C25" s="19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35">
        <f>IF(C25=6,1,0)</f>
        <v>0</v>
      </c>
    </row>
    <row r="26" spans="1:18" x14ac:dyDescent="0.25">
      <c r="A26" s="4"/>
      <c r="B26" s="4"/>
      <c r="C26" s="19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35">
        <f>IF(C26=7,1,0)</f>
        <v>0</v>
      </c>
    </row>
    <row r="27" spans="1:18" x14ac:dyDescent="0.25">
      <c r="A27" s="4"/>
      <c r="B27" s="4"/>
      <c r="C27" s="19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35">
        <f>IF(C27=8,1,0)</f>
        <v>0</v>
      </c>
    </row>
    <row r="28" spans="1:18" x14ac:dyDescent="0.25">
      <c r="A28" s="4"/>
      <c r="B28" s="4"/>
      <c r="C28" s="19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35">
        <f>IF(C28=9,1,0)</f>
        <v>0</v>
      </c>
    </row>
    <row r="29" spans="1:18" x14ac:dyDescent="0.25">
      <c r="A29" s="4"/>
      <c r="B29" s="4"/>
      <c r="C29" s="19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35">
        <f>IF(C29=10,1,0)</f>
        <v>0</v>
      </c>
    </row>
    <row r="30" spans="1:18" x14ac:dyDescent="0.25">
      <c r="A30" s="4"/>
      <c r="B30" s="4"/>
      <c r="C30" s="19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35">
        <f>IF(C30=11,1,0)</f>
        <v>0</v>
      </c>
    </row>
    <row r="31" spans="1:18" x14ac:dyDescent="0.25">
      <c r="A31" s="4"/>
      <c r="B31" s="4"/>
      <c r="C31" s="19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35">
        <f>IF(C31=12,1,0)</f>
        <v>0</v>
      </c>
    </row>
    <row r="32" spans="1:18" x14ac:dyDescent="0.25">
      <c r="A32" s="4"/>
      <c r="B32" s="4"/>
      <c r="C32" s="19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35">
        <f>IF(C32=13,1,0)</f>
        <v>0</v>
      </c>
    </row>
    <row r="33" spans="1:18" x14ac:dyDescent="0.25">
      <c r="A33" s="4"/>
      <c r="B33" s="4"/>
      <c r="C33" s="19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35">
        <f>IF(C33=14,1,0)</f>
        <v>0</v>
      </c>
    </row>
    <row r="34" spans="1:18" ht="15.75" thickBot="1" x14ac:dyDescent="0.3">
      <c r="A34" s="4"/>
      <c r="B34" s="4"/>
      <c r="C34" s="45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35">
        <f>IF(C34=15,1,0)</f>
        <v>0</v>
      </c>
    </row>
    <row r="35" spans="1:18" x14ac:dyDescent="0.25">
      <c r="A35" s="4"/>
      <c r="B35" s="4"/>
      <c r="C35" s="27"/>
      <c r="D35" s="22"/>
      <c r="E35" s="4"/>
      <c r="F35" s="16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8" x14ac:dyDescent="0.25">
      <c r="A36" s="23" t="s">
        <v>33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8" x14ac:dyDescent="0.25">
      <c r="A37" s="23" t="s">
        <v>129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8" x14ac:dyDescent="0.25">
      <c r="A38" s="23" t="str">
        <f ca="1">CONCATENATE("!*** Date: ",YEAR(R1),"-",MONTH(R1),"-",DAY(R1)," **************************************************************!")</f>
        <v>!*** Date: 2020-3-19 **************************************************************!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8" x14ac:dyDescent="0.25">
      <c r="A39" s="23" t="s">
        <v>33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8" x14ac:dyDescent="0.25">
      <c r="A40" s="23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8" x14ac:dyDescent="0.25">
      <c r="A41" s="23" t="s">
        <v>21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8" x14ac:dyDescent="0.25">
      <c r="A42" s="23" t="str">
        <f>CONCATENATE("! ",A7,"           ",B7,"           ",C7,)</f>
        <v>! BSC28           15691           3D4B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8" x14ac:dyDescent="0.25">
      <c r="A43" s="23" t="str">
        <f>CONCATENATE("! ",A8,"           ",B8,"           ",C8,)</f>
        <v>! MGW01           16334           3FCE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8" x14ac:dyDescent="0.25">
      <c r="A44" s="23" t="str">
        <f>CONCATENATE("! ",A9,"            ",B9,"           ",C9,)</f>
        <v>! MSS03            6492           195C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8" x14ac:dyDescent="0.25">
      <c r="A45" s="23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8" x14ac:dyDescent="0.25">
      <c r="A46" s="23" t="s">
        <v>22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8" x14ac:dyDescent="0.25">
      <c r="A47" s="23" t="str">
        <f>CONCATENATE("! ",A14,"           ",B14,"           ",C14,)</f>
        <v>! BSC28           15691           3D4B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8" x14ac:dyDescent="0.25">
      <c r="A48" s="23" t="str">
        <f>CONCATENATE("! ",A15,"           ",B15,"           ",C15,)</f>
        <v>! MGW04           7310           1C8E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 spans="1:256" x14ac:dyDescent="0.25">
      <c r="A49" s="23" t="str">
        <f>CONCATENATE("! ",A16,"            ",B16,"           ",C16,)</f>
        <v>! MSS06            16337           3FD1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 spans="1:256" s="35" customFormat="1" x14ac:dyDescent="0.25">
      <c r="A50" s="23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</row>
    <row r="51" spans="1:256" s="35" customFormat="1" x14ac:dyDescent="0.25">
      <c r="A51" s="23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</row>
    <row r="52" spans="1:256" s="35" customFormat="1" x14ac:dyDescent="0.25">
      <c r="A52" s="23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  <c r="IV52" s="32"/>
    </row>
    <row r="53" spans="1:256" s="35" customFormat="1" x14ac:dyDescent="0.25">
      <c r="A53" s="23" t="s">
        <v>5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2"/>
      <c r="IP53" s="32"/>
      <c r="IQ53" s="32"/>
      <c r="IR53" s="32"/>
      <c r="IS53" s="32"/>
      <c r="IT53" s="32"/>
      <c r="IU53" s="32"/>
      <c r="IV53" s="32"/>
    </row>
    <row r="54" spans="1:256" s="35" customFormat="1" x14ac:dyDescent="0.25">
      <c r="A54" s="23" t="s">
        <v>138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2"/>
      <c r="IP54" s="32"/>
      <c r="IQ54" s="32"/>
      <c r="IR54" s="32"/>
      <c r="IS54" s="32"/>
      <c r="IT54" s="32"/>
      <c r="IU54" s="32"/>
      <c r="IV54" s="32"/>
    </row>
    <row r="55" spans="1:256" s="35" customFormat="1" x14ac:dyDescent="0.25">
      <c r="A55" s="23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2"/>
      <c r="IQ55" s="32"/>
      <c r="IR55" s="32"/>
      <c r="IS55" s="32"/>
      <c r="IT55" s="32"/>
      <c r="IU55" s="32"/>
      <c r="IV55" s="32"/>
    </row>
    <row r="56" spans="1:256" s="35" customFormat="1" x14ac:dyDescent="0.25">
      <c r="A56" s="23" t="s">
        <v>133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2"/>
      <c r="IQ56" s="32"/>
      <c r="IR56" s="32"/>
      <c r="IS56" s="32"/>
      <c r="IT56" s="32"/>
      <c r="IU56" s="32"/>
      <c r="IV56" s="32"/>
    </row>
    <row r="57" spans="1:256" s="35" customFormat="1" x14ac:dyDescent="0.25">
      <c r="A57" s="23" t="s">
        <v>132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2"/>
      <c r="IP57" s="32"/>
      <c r="IQ57" s="32"/>
      <c r="IR57" s="32"/>
      <c r="IS57" s="32"/>
      <c r="IT57" s="32"/>
      <c r="IU57" s="32"/>
      <c r="IV57" s="32"/>
    </row>
    <row r="58" spans="1:256" s="35" customFormat="1" x14ac:dyDescent="0.25">
      <c r="A58" s="23" t="s">
        <v>130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2"/>
      <c r="IP58" s="32"/>
      <c r="IQ58" s="32"/>
      <c r="IR58" s="32"/>
      <c r="IS58" s="32"/>
      <c r="IT58" s="32"/>
      <c r="IU58" s="32"/>
      <c r="IV58" s="32"/>
    </row>
    <row r="59" spans="1:256" s="35" customFormat="1" x14ac:dyDescent="0.25">
      <c r="A59" s="23" t="s">
        <v>131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2"/>
      <c r="IQ59" s="32"/>
      <c r="IR59" s="32"/>
      <c r="IS59" s="32"/>
      <c r="IT59" s="32"/>
      <c r="IU59" s="32"/>
      <c r="IV59" s="32"/>
    </row>
    <row r="60" spans="1:256" s="35" customFormat="1" x14ac:dyDescent="0.25">
      <c r="A60" s="23" t="s">
        <v>150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2"/>
      <c r="IP60" s="32"/>
      <c r="IQ60" s="32"/>
      <c r="IR60" s="32"/>
      <c r="IS60" s="32"/>
      <c r="IT60" s="32"/>
      <c r="IU60" s="32"/>
      <c r="IV60" s="32"/>
    </row>
    <row r="61" spans="1:256" s="35" customFormat="1" x14ac:dyDescent="0.25">
      <c r="A61" s="23" t="s">
        <v>132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2"/>
      <c r="IQ61" s="32"/>
      <c r="IR61" s="32"/>
      <c r="IS61" s="32"/>
      <c r="IT61" s="32"/>
      <c r="IU61" s="32"/>
      <c r="IV61" s="32"/>
    </row>
    <row r="62" spans="1:256" s="35" customFormat="1" x14ac:dyDescent="0.25">
      <c r="A62" s="23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2"/>
      <c r="IQ62" s="32"/>
      <c r="IR62" s="32"/>
      <c r="IS62" s="32"/>
      <c r="IT62" s="32"/>
      <c r="IU62" s="32"/>
      <c r="IV62" s="32"/>
    </row>
    <row r="63" spans="1:256" s="35" customFormat="1" x14ac:dyDescent="0.25">
      <c r="A63" s="23" t="s">
        <v>27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2"/>
      <c r="IQ63" s="32"/>
      <c r="IR63" s="32"/>
      <c r="IS63" s="32"/>
      <c r="IT63" s="32"/>
      <c r="IU63" s="32"/>
      <c r="IV63" s="32"/>
    </row>
    <row r="64" spans="1:256" s="35" customFormat="1" x14ac:dyDescent="0.25">
      <c r="A64" s="23" t="str">
        <f>CONCATENATE("ZNHI:NA1;")</f>
        <v>ZNHI:NA1;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2"/>
      <c r="IP64" s="32"/>
      <c r="IQ64" s="32"/>
      <c r="IR64" s="32"/>
      <c r="IS64" s="32"/>
      <c r="IT64" s="32"/>
      <c r="IU64" s="32"/>
      <c r="IV64" s="32"/>
    </row>
    <row r="65" spans="1:256" s="35" customFormat="1" x14ac:dyDescent="0.25">
      <c r="A65" s="23" t="str">
        <f>CONCATENATE("ZNHC:NA1,",C7,":FE:INA;")</f>
        <v>ZNHC:NA1,3D4B:FE:INA;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2"/>
      <c r="IQ65" s="32"/>
      <c r="IR65" s="32"/>
      <c r="IS65" s="32"/>
      <c r="IT65" s="32"/>
      <c r="IU65" s="32"/>
      <c r="IV65" s="32"/>
    </row>
    <row r="66" spans="1:256" s="35" customFormat="1" x14ac:dyDescent="0.25">
      <c r="A66" s="23" t="str">
        <f>CONCATENATE("ZNHC:NA1,",C8,":FE:INA;")</f>
        <v>ZNHC:NA1,3FCE:FE:INA;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2"/>
      <c r="IP66" s="32"/>
      <c r="IQ66" s="32"/>
      <c r="IR66" s="32"/>
      <c r="IS66" s="32"/>
      <c r="IT66" s="32"/>
      <c r="IU66" s="32"/>
      <c r="IV66" s="32"/>
    </row>
    <row r="67" spans="1:256" s="35" customFormat="1" x14ac:dyDescent="0.25">
      <c r="A67" s="23" t="str">
        <f>CONCATENATE("ZNHC:NA1,",C9,":FE:INA;")</f>
        <v>ZNHC:NA1,195C:FE:INA;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2"/>
      <c r="IQ67" s="32"/>
      <c r="IR67" s="32"/>
      <c r="IS67" s="32"/>
      <c r="IT67" s="32"/>
      <c r="IU67" s="32"/>
      <c r="IV67" s="32"/>
    </row>
    <row r="68" spans="1:256" s="35" customFormat="1" x14ac:dyDescent="0.25">
      <c r="A68" s="23" t="str">
        <f>CONCATENATE("ZNHI:NA1;")</f>
        <v>ZNHI:NA1;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2"/>
      <c r="IP68" s="32"/>
      <c r="IQ68" s="32"/>
      <c r="IR68" s="32"/>
      <c r="IS68" s="32"/>
      <c r="IT68" s="32"/>
      <c r="IU68" s="32"/>
      <c r="IV68" s="32"/>
    </row>
    <row r="69" spans="1:256" s="35" customFormat="1" x14ac:dyDescent="0.25">
      <c r="A69" s="23" t="s">
        <v>6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2"/>
      <c r="IP69" s="32"/>
      <c r="IQ69" s="32"/>
      <c r="IR69" s="32"/>
      <c r="IS69" s="32"/>
      <c r="IT69" s="32"/>
      <c r="IU69" s="32"/>
      <c r="IV69" s="32"/>
    </row>
    <row r="70" spans="1:256" s="35" customFormat="1" x14ac:dyDescent="0.25">
      <c r="A70" s="23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2"/>
      <c r="IP70" s="32"/>
      <c r="IQ70" s="32"/>
      <c r="IR70" s="32"/>
      <c r="IS70" s="32"/>
      <c r="IT70" s="32"/>
      <c r="IU70" s="32"/>
      <c r="IV70" s="32"/>
    </row>
    <row r="71" spans="1:256" s="35" customFormat="1" x14ac:dyDescent="0.25">
      <c r="A71" s="23" t="s">
        <v>26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2"/>
      <c r="IP71" s="32"/>
      <c r="IQ71" s="32"/>
      <c r="IR71" s="32"/>
      <c r="IS71" s="32"/>
      <c r="IT71" s="32"/>
      <c r="IU71" s="32"/>
      <c r="IV71" s="32"/>
    </row>
    <row r="72" spans="1:256" s="35" customFormat="1" x14ac:dyDescent="0.25">
      <c r="A72" s="23" t="str">
        <f>CONCATENATE("ZNGI:NA1;")</f>
        <v>ZNGI:NA1;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2"/>
      <c r="IP72" s="32"/>
      <c r="IQ72" s="32"/>
      <c r="IR72" s="32"/>
      <c r="IS72" s="32"/>
      <c r="IT72" s="32"/>
      <c r="IU72" s="32"/>
      <c r="IV72" s="32"/>
    </row>
    <row r="73" spans="1:256" s="35" customFormat="1" x14ac:dyDescent="0.25">
      <c r="A73" s="23" t="str">
        <f>CONCATENATE("ZNGC:NA1,",C7,":INA:;")</f>
        <v>ZNGC:NA1,3D4B:INA:;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2"/>
      <c r="IP73" s="32"/>
      <c r="IQ73" s="32"/>
      <c r="IR73" s="32"/>
      <c r="IS73" s="32"/>
      <c r="IT73" s="32"/>
      <c r="IU73" s="32"/>
      <c r="IV73" s="32"/>
    </row>
    <row r="74" spans="1:256" s="35" customFormat="1" x14ac:dyDescent="0.25">
      <c r="A74" s="23" t="str">
        <f>CONCATENATE("ZNGC:NA1,",C8,":INA:;")</f>
        <v>ZNGC:NA1,3FCE:INA:;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2"/>
      <c r="IP74" s="32"/>
      <c r="IQ74" s="32"/>
      <c r="IR74" s="32"/>
      <c r="IS74" s="32"/>
      <c r="IT74" s="32"/>
      <c r="IU74" s="32"/>
      <c r="IV74" s="32"/>
    </row>
    <row r="75" spans="1:256" s="35" customFormat="1" x14ac:dyDescent="0.25">
      <c r="A75" s="23" t="str">
        <f>CONCATENATE("ZNGC:NA1,",C9,":INA:;")</f>
        <v>ZNGC:NA1,195C:INA:;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2"/>
      <c r="IP75" s="32"/>
      <c r="IQ75" s="32"/>
      <c r="IR75" s="32"/>
      <c r="IS75" s="32"/>
      <c r="IT75" s="32"/>
      <c r="IU75" s="32"/>
      <c r="IV75" s="32"/>
    </row>
    <row r="76" spans="1:256" s="35" customFormat="1" x14ac:dyDescent="0.25">
      <c r="A76" s="23" t="str">
        <f>CONCATENATE("ZNGI:NA1;")</f>
        <v>ZNGI:NA1;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2"/>
      <c r="IP76" s="32"/>
      <c r="IQ76" s="32"/>
      <c r="IR76" s="32"/>
      <c r="IS76" s="32"/>
      <c r="IT76" s="32"/>
      <c r="IU76" s="32"/>
      <c r="IV76" s="32"/>
    </row>
    <row r="77" spans="1:256" s="35" customFormat="1" x14ac:dyDescent="0.25">
      <c r="A77" s="23" t="s">
        <v>6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  <c r="GB77" s="32"/>
      <c r="GC77" s="32"/>
      <c r="GD77" s="32"/>
      <c r="GE77" s="32"/>
      <c r="GF77" s="32"/>
      <c r="GG77" s="32"/>
      <c r="GH77" s="32"/>
      <c r="GI77" s="32"/>
      <c r="GJ77" s="32"/>
      <c r="GK77" s="32"/>
      <c r="GL77" s="32"/>
      <c r="GM77" s="32"/>
      <c r="GN77" s="32"/>
      <c r="GO77" s="32"/>
      <c r="GP77" s="32"/>
      <c r="GQ77" s="32"/>
      <c r="GR77" s="32"/>
      <c r="GS77" s="32"/>
      <c r="GT77" s="32"/>
      <c r="GU77" s="32"/>
      <c r="GV77" s="32"/>
      <c r="GW77" s="32"/>
      <c r="GX77" s="32"/>
      <c r="GY77" s="32"/>
      <c r="GZ77" s="3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32"/>
      <c r="HM77" s="32"/>
      <c r="HN77" s="32"/>
      <c r="HO77" s="32"/>
      <c r="HP77" s="32"/>
      <c r="HQ77" s="32"/>
      <c r="HR77" s="32"/>
      <c r="HS77" s="32"/>
      <c r="HT77" s="32"/>
      <c r="HU77" s="32"/>
      <c r="HV77" s="32"/>
      <c r="HW77" s="32"/>
      <c r="HX77" s="32"/>
      <c r="HY77" s="32"/>
      <c r="HZ77" s="32"/>
      <c r="IA77" s="32"/>
      <c r="IB77" s="32"/>
      <c r="IC77" s="32"/>
      <c r="ID77" s="32"/>
      <c r="IE77" s="32"/>
      <c r="IF77" s="32"/>
      <c r="IG77" s="32"/>
      <c r="IH77" s="32"/>
      <c r="II77" s="32"/>
      <c r="IJ77" s="32"/>
      <c r="IK77" s="32"/>
      <c r="IL77" s="32"/>
      <c r="IM77" s="32"/>
      <c r="IN77" s="32"/>
      <c r="IO77" s="32"/>
      <c r="IP77" s="32"/>
      <c r="IQ77" s="32"/>
      <c r="IR77" s="32"/>
      <c r="IS77" s="32"/>
      <c r="IT77" s="32"/>
      <c r="IU77" s="32"/>
      <c r="IV77" s="32"/>
    </row>
    <row r="78" spans="1:256" s="35" customFormat="1" x14ac:dyDescent="0.25">
      <c r="A78" s="23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  <c r="GB78" s="32"/>
      <c r="GC78" s="32"/>
      <c r="GD78" s="32"/>
      <c r="GE78" s="32"/>
      <c r="GF78" s="32"/>
      <c r="GG78" s="32"/>
      <c r="GH78" s="32"/>
      <c r="GI78" s="32"/>
      <c r="GJ78" s="32"/>
      <c r="GK78" s="32"/>
      <c r="GL78" s="32"/>
      <c r="GM78" s="32"/>
      <c r="GN78" s="32"/>
      <c r="GO78" s="32"/>
      <c r="GP78" s="32"/>
      <c r="GQ78" s="32"/>
      <c r="GR78" s="32"/>
      <c r="GS78" s="32"/>
      <c r="GT78" s="32"/>
      <c r="GU78" s="32"/>
      <c r="GV78" s="32"/>
      <c r="GW78" s="32"/>
      <c r="GX78" s="32"/>
      <c r="GY78" s="32"/>
      <c r="GZ78" s="3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32"/>
      <c r="HM78" s="32"/>
      <c r="HN78" s="32"/>
      <c r="HO78" s="32"/>
      <c r="HP78" s="32"/>
      <c r="HQ78" s="32"/>
      <c r="HR78" s="32"/>
      <c r="HS78" s="32"/>
      <c r="HT78" s="32"/>
      <c r="HU78" s="32"/>
      <c r="HV78" s="32"/>
      <c r="HW78" s="32"/>
      <c r="HX78" s="32"/>
      <c r="HY78" s="32"/>
      <c r="HZ78" s="32"/>
      <c r="IA78" s="32"/>
      <c r="IB78" s="32"/>
      <c r="IC78" s="32"/>
      <c r="ID78" s="32"/>
      <c r="IE78" s="32"/>
      <c r="IF78" s="32"/>
      <c r="IG78" s="32"/>
      <c r="IH78" s="32"/>
      <c r="II78" s="32"/>
      <c r="IJ78" s="32"/>
      <c r="IK78" s="32"/>
      <c r="IL78" s="32"/>
      <c r="IM78" s="32"/>
      <c r="IN78" s="32"/>
      <c r="IO78" s="32"/>
      <c r="IP78" s="32"/>
      <c r="IQ78" s="32"/>
      <c r="IR78" s="32"/>
      <c r="IS78" s="32"/>
      <c r="IT78" s="32"/>
      <c r="IU78" s="32"/>
      <c r="IV78" s="32"/>
    </row>
    <row r="79" spans="1:256" s="35" customFormat="1" x14ac:dyDescent="0.25">
      <c r="A79" s="23" t="s">
        <v>134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32"/>
      <c r="GG79" s="32"/>
      <c r="GH79" s="32"/>
      <c r="GI79" s="32"/>
      <c r="GJ79" s="32"/>
      <c r="GK79" s="32"/>
      <c r="GL79" s="32"/>
      <c r="GM79" s="32"/>
      <c r="GN79" s="32"/>
      <c r="GO79" s="32"/>
      <c r="GP79" s="32"/>
      <c r="GQ79" s="32"/>
      <c r="GR79" s="32"/>
      <c r="GS79" s="32"/>
      <c r="GT79" s="32"/>
      <c r="GU79" s="32"/>
      <c r="GV79" s="32"/>
      <c r="GW79" s="32"/>
      <c r="GX79" s="32"/>
      <c r="GY79" s="32"/>
      <c r="GZ79" s="3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32"/>
      <c r="HM79" s="32"/>
      <c r="HN79" s="32"/>
      <c r="HO79" s="32"/>
      <c r="HP79" s="32"/>
      <c r="HQ79" s="32"/>
      <c r="HR79" s="32"/>
      <c r="HS79" s="32"/>
      <c r="HT79" s="32"/>
      <c r="HU79" s="32"/>
      <c r="HV79" s="32"/>
      <c r="HW79" s="32"/>
      <c r="HX79" s="32"/>
      <c r="HY79" s="32"/>
      <c r="HZ79" s="32"/>
      <c r="IA79" s="32"/>
      <c r="IB79" s="32"/>
      <c r="IC79" s="32"/>
      <c r="ID79" s="32"/>
      <c r="IE79" s="32"/>
      <c r="IF79" s="32"/>
      <c r="IG79" s="32"/>
      <c r="IH79" s="32"/>
      <c r="II79" s="32"/>
      <c r="IJ79" s="32"/>
      <c r="IK79" s="32"/>
      <c r="IL79" s="32"/>
      <c r="IM79" s="32"/>
      <c r="IN79" s="32"/>
      <c r="IO79" s="32"/>
      <c r="IP79" s="32"/>
      <c r="IQ79" s="32"/>
      <c r="IR79" s="32"/>
      <c r="IS79" s="32"/>
      <c r="IT79" s="32"/>
      <c r="IU79" s="32"/>
      <c r="IV79" s="32"/>
    </row>
    <row r="80" spans="1:256" s="35" customFormat="1" x14ac:dyDescent="0.25">
      <c r="A80" s="23" t="s">
        <v>13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32"/>
      <c r="GK80" s="32"/>
      <c r="GL80" s="32"/>
      <c r="GM80" s="32"/>
      <c r="GN80" s="32"/>
      <c r="GO80" s="32"/>
      <c r="GP80" s="32"/>
      <c r="GQ80" s="32"/>
      <c r="GR80" s="32"/>
      <c r="GS80" s="32"/>
      <c r="GT80" s="32"/>
      <c r="GU80" s="32"/>
      <c r="GV80" s="32"/>
      <c r="GW80" s="32"/>
      <c r="GX80" s="32"/>
      <c r="GY80" s="32"/>
      <c r="GZ80" s="3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32"/>
      <c r="HM80" s="32"/>
      <c r="HN80" s="32"/>
      <c r="HO80" s="32"/>
      <c r="HP80" s="32"/>
      <c r="HQ80" s="32"/>
      <c r="HR80" s="32"/>
      <c r="HS80" s="32"/>
      <c r="HT80" s="32"/>
      <c r="HU80" s="32"/>
      <c r="HV80" s="32"/>
      <c r="HW80" s="32"/>
      <c r="HX80" s="32"/>
      <c r="HY80" s="32"/>
      <c r="HZ80" s="32"/>
      <c r="IA80" s="32"/>
      <c r="IB80" s="32"/>
      <c r="IC80" s="32"/>
      <c r="ID80" s="32"/>
      <c r="IE80" s="32"/>
      <c r="IF80" s="32"/>
      <c r="IG80" s="32"/>
      <c r="IH80" s="32"/>
      <c r="II80" s="32"/>
      <c r="IJ80" s="32"/>
      <c r="IK80" s="32"/>
      <c r="IL80" s="32"/>
      <c r="IM80" s="32"/>
      <c r="IN80" s="32"/>
      <c r="IO80" s="32"/>
      <c r="IP80" s="32"/>
      <c r="IQ80" s="32"/>
      <c r="IR80" s="32"/>
      <c r="IS80" s="32"/>
      <c r="IT80" s="32"/>
      <c r="IU80" s="32"/>
      <c r="IV80" s="32"/>
    </row>
    <row r="81" spans="1:256" s="35" customFormat="1" x14ac:dyDescent="0.25">
      <c r="A81" s="23" t="s">
        <v>14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32"/>
      <c r="GG81" s="32"/>
      <c r="GH81" s="32"/>
      <c r="GI81" s="32"/>
      <c r="GJ81" s="32"/>
      <c r="GK81" s="32"/>
      <c r="GL81" s="32"/>
      <c r="GM81" s="32"/>
      <c r="GN81" s="32"/>
      <c r="GO81" s="32"/>
      <c r="GP81" s="32"/>
      <c r="GQ81" s="32"/>
      <c r="GR81" s="32"/>
      <c r="GS81" s="32"/>
      <c r="GT81" s="32"/>
      <c r="GU81" s="32"/>
      <c r="GV81" s="32"/>
      <c r="GW81" s="32"/>
      <c r="GX81" s="32"/>
      <c r="GY81" s="32"/>
      <c r="GZ81" s="3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32"/>
      <c r="HM81" s="32"/>
      <c r="HN81" s="32"/>
      <c r="HO81" s="32"/>
      <c r="HP81" s="32"/>
      <c r="HQ81" s="32"/>
      <c r="HR81" s="32"/>
      <c r="HS81" s="32"/>
      <c r="HT81" s="32"/>
      <c r="HU81" s="32"/>
      <c r="HV81" s="32"/>
      <c r="HW81" s="32"/>
      <c r="HX81" s="32"/>
      <c r="HY81" s="32"/>
      <c r="HZ81" s="32"/>
      <c r="IA81" s="32"/>
      <c r="IB81" s="32"/>
      <c r="IC81" s="32"/>
      <c r="ID81" s="32"/>
      <c r="IE81" s="32"/>
      <c r="IF81" s="32"/>
      <c r="IG81" s="32"/>
      <c r="IH81" s="32"/>
      <c r="II81" s="32"/>
      <c r="IJ81" s="32"/>
      <c r="IK81" s="32"/>
      <c r="IL81" s="32"/>
      <c r="IM81" s="32"/>
      <c r="IN81" s="32"/>
      <c r="IO81" s="32"/>
      <c r="IP81" s="32"/>
      <c r="IQ81" s="32"/>
      <c r="IR81" s="32"/>
      <c r="IS81" s="32"/>
      <c r="IT81" s="32"/>
      <c r="IU81" s="32"/>
      <c r="IV81" s="32"/>
    </row>
    <row r="82" spans="1:256" s="35" customFormat="1" x14ac:dyDescent="0.25">
      <c r="A82" s="23" t="str">
        <f>CONCATENATE("ZOBM:NA1,",C7,",FE::N:;")</f>
        <v>ZOBM:NA1,3D4B,FE::N:;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32"/>
      <c r="GG82" s="32"/>
      <c r="GH82" s="32"/>
      <c r="GI82" s="32"/>
      <c r="GJ82" s="32"/>
      <c r="GK82" s="32"/>
      <c r="GL82" s="32"/>
      <c r="GM82" s="32"/>
      <c r="GN82" s="32"/>
      <c r="GO82" s="32"/>
      <c r="GP82" s="32"/>
      <c r="GQ82" s="32"/>
      <c r="GR82" s="32"/>
      <c r="GS82" s="32"/>
      <c r="GT82" s="32"/>
      <c r="GU82" s="32"/>
      <c r="GV82" s="32"/>
      <c r="GW82" s="32"/>
      <c r="GX82" s="32"/>
      <c r="GY82" s="32"/>
      <c r="GZ82" s="3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32"/>
      <c r="HM82" s="32"/>
      <c r="HN82" s="32"/>
      <c r="HO82" s="32"/>
      <c r="HP82" s="32"/>
      <c r="HQ82" s="32"/>
      <c r="HR82" s="32"/>
      <c r="HS82" s="32"/>
      <c r="HT82" s="32"/>
      <c r="HU82" s="32"/>
      <c r="HV82" s="32"/>
      <c r="HW82" s="32"/>
      <c r="HX82" s="32"/>
      <c r="HY82" s="32"/>
      <c r="HZ82" s="32"/>
      <c r="IA82" s="32"/>
      <c r="IB82" s="32"/>
      <c r="IC82" s="32"/>
      <c r="ID82" s="32"/>
      <c r="IE82" s="32"/>
      <c r="IF82" s="32"/>
      <c r="IG82" s="32"/>
      <c r="IH82" s="32"/>
      <c r="II82" s="32"/>
      <c r="IJ82" s="32"/>
      <c r="IK82" s="32"/>
      <c r="IL82" s="32"/>
      <c r="IM82" s="32"/>
      <c r="IN82" s="32"/>
      <c r="IO82" s="32"/>
      <c r="IP82" s="32"/>
      <c r="IQ82" s="32"/>
      <c r="IR82" s="32"/>
      <c r="IS82" s="32"/>
      <c r="IT82" s="32"/>
      <c r="IU82" s="32"/>
      <c r="IV82" s="32"/>
    </row>
    <row r="83" spans="1:256" s="35" customFormat="1" x14ac:dyDescent="0.25">
      <c r="A83" s="23" t="str">
        <f>CONCATENATE("ZOBM:NA1,",C8,",FE::N:;")</f>
        <v>ZOBM:NA1,3FCE,FE::N:;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32"/>
      <c r="GK83" s="32"/>
      <c r="GL83" s="32"/>
      <c r="GM83" s="32"/>
      <c r="GN83" s="32"/>
      <c r="GO83" s="32"/>
      <c r="GP83" s="32"/>
      <c r="GQ83" s="32"/>
      <c r="GR83" s="32"/>
      <c r="GS83" s="32"/>
      <c r="GT83" s="32"/>
      <c r="GU83" s="32"/>
      <c r="GV83" s="32"/>
      <c r="GW83" s="32"/>
      <c r="GX83" s="32"/>
      <c r="GY83" s="32"/>
      <c r="GZ83" s="3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32"/>
      <c r="HM83" s="32"/>
      <c r="HN83" s="32"/>
      <c r="HO83" s="32"/>
      <c r="HP83" s="32"/>
      <c r="HQ83" s="32"/>
      <c r="HR83" s="32"/>
      <c r="HS83" s="32"/>
      <c r="HT83" s="32"/>
      <c r="HU83" s="32"/>
      <c r="HV83" s="32"/>
      <c r="HW83" s="32"/>
      <c r="HX83" s="32"/>
      <c r="HY83" s="32"/>
      <c r="HZ83" s="32"/>
      <c r="IA83" s="32"/>
      <c r="IB83" s="32"/>
      <c r="IC83" s="32"/>
      <c r="ID83" s="32"/>
      <c r="IE83" s="32"/>
      <c r="IF83" s="32"/>
      <c r="IG83" s="32"/>
      <c r="IH83" s="32"/>
      <c r="II83" s="32"/>
      <c r="IJ83" s="32"/>
      <c r="IK83" s="32"/>
      <c r="IL83" s="32"/>
      <c r="IM83" s="32"/>
      <c r="IN83" s="32"/>
      <c r="IO83" s="32"/>
      <c r="IP83" s="32"/>
      <c r="IQ83" s="32"/>
      <c r="IR83" s="32"/>
      <c r="IS83" s="32"/>
      <c r="IT83" s="32"/>
      <c r="IU83" s="32"/>
      <c r="IV83" s="32"/>
    </row>
    <row r="84" spans="1:256" s="35" customFormat="1" x14ac:dyDescent="0.25">
      <c r="A84" s="23" t="str">
        <f>CONCATENATE("ZOBM:NA1,",C9,",FE::N:;")</f>
        <v>ZOBM:NA1,195C,FE::N:;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  <c r="GB84" s="32"/>
      <c r="GC84" s="32"/>
      <c r="GD84" s="32"/>
      <c r="GE84" s="32"/>
      <c r="GF84" s="32"/>
      <c r="GG84" s="32"/>
      <c r="GH84" s="32"/>
      <c r="GI84" s="32"/>
      <c r="GJ84" s="32"/>
      <c r="GK84" s="32"/>
      <c r="GL84" s="32"/>
      <c r="GM84" s="32"/>
      <c r="GN84" s="32"/>
      <c r="GO84" s="32"/>
      <c r="GP84" s="32"/>
      <c r="GQ84" s="32"/>
      <c r="GR84" s="32"/>
      <c r="GS84" s="32"/>
      <c r="GT84" s="32"/>
      <c r="GU84" s="32"/>
      <c r="GV84" s="32"/>
      <c r="GW84" s="32"/>
      <c r="GX84" s="32"/>
      <c r="GY84" s="32"/>
      <c r="GZ84" s="3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32"/>
      <c r="HM84" s="32"/>
      <c r="HN84" s="32"/>
      <c r="HO84" s="32"/>
      <c r="HP84" s="32"/>
      <c r="HQ84" s="32"/>
      <c r="HR84" s="32"/>
      <c r="HS84" s="32"/>
      <c r="HT84" s="32"/>
      <c r="HU84" s="32"/>
      <c r="HV84" s="32"/>
      <c r="HW84" s="32"/>
      <c r="HX84" s="32"/>
      <c r="HY84" s="32"/>
      <c r="HZ84" s="32"/>
      <c r="IA84" s="32"/>
      <c r="IB84" s="32"/>
      <c r="IC84" s="32"/>
      <c r="ID84" s="32"/>
      <c r="IE84" s="32"/>
      <c r="IF84" s="32"/>
      <c r="IG84" s="32"/>
      <c r="IH84" s="32"/>
      <c r="II84" s="32"/>
      <c r="IJ84" s="32"/>
      <c r="IK84" s="32"/>
      <c r="IL84" s="32"/>
      <c r="IM84" s="32"/>
      <c r="IN84" s="32"/>
      <c r="IO84" s="32"/>
      <c r="IP84" s="32"/>
      <c r="IQ84" s="32"/>
      <c r="IR84" s="32"/>
      <c r="IS84" s="32"/>
      <c r="IT84" s="32"/>
      <c r="IU84" s="32"/>
      <c r="IV84" s="32"/>
    </row>
    <row r="85" spans="1:256" s="35" customFormat="1" x14ac:dyDescent="0.25">
      <c r="A85" s="23" t="str">
        <f>CONCATENATE("ZOBC:NA1,",C7,",FE::N:;")</f>
        <v>ZOBC:NA1,3D4B,FE::N:;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  <c r="GB85" s="32"/>
      <c r="GC85" s="32"/>
      <c r="GD85" s="32"/>
      <c r="GE85" s="32"/>
      <c r="GF85" s="32"/>
      <c r="GG85" s="32"/>
      <c r="GH85" s="32"/>
      <c r="GI85" s="32"/>
      <c r="GJ85" s="32"/>
      <c r="GK85" s="32"/>
      <c r="GL85" s="32"/>
      <c r="GM85" s="32"/>
      <c r="GN85" s="32"/>
      <c r="GO85" s="32"/>
      <c r="GP85" s="32"/>
      <c r="GQ85" s="32"/>
      <c r="GR85" s="32"/>
      <c r="GS85" s="32"/>
      <c r="GT85" s="32"/>
      <c r="GU85" s="32"/>
      <c r="GV85" s="32"/>
      <c r="GW85" s="32"/>
      <c r="GX85" s="32"/>
      <c r="GY85" s="32"/>
      <c r="GZ85" s="3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32"/>
      <c r="HM85" s="32"/>
      <c r="HN85" s="32"/>
      <c r="HO85" s="32"/>
      <c r="HP85" s="32"/>
      <c r="HQ85" s="32"/>
      <c r="HR85" s="32"/>
      <c r="HS85" s="32"/>
      <c r="HT85" s="32"/>
      <c r="HU85" s="32"/>
      <c r="HV85" s="32"/>
      <c r="HW85" s="32"/>
      <c r="HX85" s="32"/>
      <c r="HY85" s="32"/>
      <c r="HZ85" s="32"/>
      <c r="IA85" s="32"/>
      <c r="IB85" s="32"/>
      <c r="IC85" s="32"/>
      <c r="ID85" s="32"/>
      <c r="IE85" s="32"/>
      <c r="IF85" s="32"/>
      <c r="IG85" s="32"/>
      <c r="IH85" s="32"/>
      <c r="II85" s="32"/>
      <c r="IJ85" s="32"/>
      <c r="IK85" s="32"/>
      <c r="IL85" s="32"/>
      <c r="IM85" s="32"/>
      <c r="IN85" s="32"/>
      <c r="IO85" s="32"/>
      <c r="IP85" s="32"/>
      <c r="IQ85" s="32"/>
      <c r="IR85" s="32"/>
      <c r="IS85" s="32"/>
      <c r="IT85" s="32"/>
      <c r="IU85" s="32"/>
      <c r="IV85" s="32"/>
    </row>
    <row r="86" spans="1:256" s="35" customFormat="1" x14ac:dyDescent="0.25">
      <c r="A86" s="23" t="str">
        <f>CONCATENATE("ZOBC:NA1,",C8,",FE::N:;")</f>
        <v>ZOBC:NA1,3FCE,FE::N:;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  <c r="GB86" s="32"/>
      <c r="GC86" s="32"/>
      <c r="GD86" s="32"/>
      <c r="GE86" s="32"/>
      <c r="GF86" s="32"/>
      <c r="GG86" s="32"/>
      <c r="GH86" s="32"/>
      <c r="GI86" s="32"/>
      <c r="GJ86" s="32"/>
      <c r="GK86" s="32"/>
      <c r="GL86" s="32"/>
      <c r="GM86" s="32"/>
      <c r="GN86" s="32"/>
      <c r="GO86" s="32"/>
      <c r="GP86" s="32"/>
      <c r="GQ86" s="32"/>
      <c r="GR86" s="32"/>
      <c r="GS86" s="32"/>
      <c r="GT86" s="32"/>
      <c r="GU86" s="32"/>
      <c r="GV86" s="32"/>
      <c r="GW86" s="32"/>
      <c r="GX86" s="32"/>
      <c r="GY86" s="32"/>
      <c r="GZ86" s="3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32"/>
      <c r="HM86" s="32"/>
      <c r="HN86" s="32"/>
      <c r="HO86" s="32"/>
      <c r="HP86" s="32"/>
      <c r="HQ86" s="32"/>
      <c r="HR86" s="32"/>
      <c r="HS86" s="32"/>
      <c r="HT86" s="32"/>
      <c r="HU86" s="32"/>
      <c r="HV86" s="32"/>
      <c r="HW86" s="32"/>
      <c r="HX86" s="32"/>
      <c r="HY86" s="32"/>
      <c r="HZ86" s="32"/>
      <c r="IA86" s="32"/>
      <c r="IB86" s="32"/>
      <c r="IC86" s="32"/>
      <c r="ID86" s="32"/>
      <c r="IE86" s="32"/>
      <c r="IF86" s="32"/>
      <c r="IG86" s="32"/>
      <c r="IH86" s="32"/>
      <c r="II86" s="32"/>
      <c r="IJ86" s="32"/>
      <c r="IK86" s="32"/>
      <c r="IL86" s="32"/>
      <c r="IM86" s="32"/>
      <c r="IN86" s="32"/>
      <c r="IO86" s="32"/>
      <c r="IP86" s="32"/>
      <c r="IQ86" s="32"/>
      <c r="IR86" s="32"/>
      <c r="IS86" s="32"/>
      <c r="IT86" s="32"/>
      <c r="IU86" s="32"/>
      <c r="IV86" s="32"/>
    </row>
    <row r="87" spans="1:256" s="35" customFormat="1" x14ac:dyDescent="0.25">
      <c r="A87" s="23" t="str">
        <f>CONCATENATE("ZOBC:NA1,",C9,",FE::N:;")</f>
        <v>ZOBC:NA1,195C,FE::N:;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32"/>
      <c r="GG87" s="32"/>
      <c r="GH87" s="32"/>
      <c r="GI87" s="32"/>
      <c r="GJ87" s="32"/>
      <c r="GK87" s="32"/>
      <c r="GL87" s="32"/>
      <c r="GM87" s="32"/>
      <c r="GN87" s="32"/>
      <c r="GO87" s="32"/>
      <c r="GP87" s="32"/>
      <c r="GQ87" s="32"/>
      <c r="GR87" s="32"/>
      <c r="GS87" s="32"/>
      <c r="GT87" s="32"/>
      <c r="GU87" s="32"/>
      <c r="GV87" s="32"/>
      <c r="GW87" s="32"/>
      <c r="GX87" s="32"/>
      <c r="GY87" s="32"/>
      <c r="GZ87" s="3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32"/>
      <c r="HM87" s="32"/>
      <c r="HN87" s="32"/>
      <c r="HO87" s="32"/>
      <c r="HP87" s="32"/>
      <c r="HQ87" s="32"/>
      <c r="HR87" s="32"/>
      <c r="HS87" s="32"/>
      <c r="HT87" s="32"/>
      <c r="HU87" s="32"/>
      <c r="HV87" s="32"/>
      <c r="HW87" s="32"/>
      <c r="HX87" s="32"/>
      <c r="HY87" s="32"/>
      <c r="HZ87" s="32"/>
      <c r="IA87" s="32"/>
      <c r="IB87" s="32"/>
      <c r="IC87" s="32"/>
      <c r="ID87" s="32"/>
      <c r="IE87" s="32"/>
      <c r="IF87" s="32"/>
      <c r="IG87" s="32"/>
      <c r="IH87" s="32"/>
      <c r="II87" s="32"/>
      <c r="IJ87" s="32"/>
      <c r="IK87" s="32"/>
      <c r="IL87" s="32"/>
      <c r="IM87" s="32"/>
      <c r="IN87" s="32"/>
      <c r="IO87" s="32"/>
      <c r="IP87" s="32"/>
      <c r="IQ87" s="32"/>
      <c r="IR87" s="32"/>
      <c r="IS87" s="32"/>
      <c r="IT87" s="32"/>
      <c r="IU87" s="32"/>
      <c r="IV87" s="32"/>
    </row>
    <row r="88" spans="1:256" s="35" customFormat="1" x14ac:dyDescent="0.25">
      <c r="A88" s="23" t="s">
        <v>13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  <c r="GB88" s="32"/>
      <c r="GC88" s="32"/>
      <c r="GD88" s="32"/>
      <c r="GE88" s="32"/>
      <c r="GF88" s="32"/>
      <c r="GG88" s="32"/>
      <c r="GH88" s="32"/>
      <c r="GI88" s="32"/>
      <c r="GJ88" s="32"/>
      <c r="GK88" s="32"/>
      <c r="GL88" s="32"/>
      <c r="GM88" s="32"/>
      <c r="GN88" s="32"/>
      <c r="GO88" s="32"/>
      <c r="GP88" s="32"/>
      <c r="GQ88" s="32"/>
      <c r="GR88" s="32"/>
      <c r="GS88" s="32"/>
      <c r="GT88" s="32"/>
      <c r="GU88" s="32"/>
      <c r="GV88" s="32"/>
      <c r="GW88" s="32"/>
      <c r="GX88" s="32"/>
      <c r="GY88" s="32"/>
      <c r="GZ88" s="3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32"/>
      <c r="HM88" s="32"/>
      <c r="HN88" s="32"/>
      <c r="HO88" s="32"/>
      <c r="HP88" s="32"/>
      <c r="HQ88" s="32"/>
      <c r="HR88" s="32"/>
      <c r="HS88" s="32"/>
      <c r="HT88" s="32"/>
      <c r="HU88" s="32"/>
      <c r="HV88" s="32"/>
      <c r="HW88" s="32"/>
      <c r="HX88" s="32"/>
      <c r="HY88" s="32"/>
      <c r="HZ88" s="32"/>
      <c r="IA88" s="32"/>
      <c r="IB88" s="32"/>
      <c r="IC88" s="32"/>
      <c r="ID88" s="32"/>
      <c r="IE88" s="32"/>
      <c r="IF88" s="32"/>
      <c r="IG88" s="32"/>
      <c r="IH88" s="32"/>
      <c r="II88" s="32"/>
      <c r="IJ88" s="32"/>
      <c r="IK88" s="32"/>
      <c r="IL88" s="32"/>
      <c r="IM88" s="32"/>
      <c r="IN88" s="32"/>
      <c r="IO88" s="32"/>
      <c r="IP88" s="32"/>
      <c r="IQ88" s="32"/>
      <c r="IR88" s="32"/>
      <c r="IS88" s="32"/>
      <c r="IT88" s="32"/>
      <c r="IU88" s="32"/>
      <c r="IV88" s="32"/>
    </row>
    <row r="89" spans="1:256" s="35" customFormat="1" x14ac:dyDescent="0.25">
      <c r="A89" s="23" t="s">
        <v>14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32"/>
      <c r="GG89" s="32"/>
      <c r="GH89" s="32"/>
      <c r="GI89" s="32"/>
      <c r="GJ89" s="32"/>
      <c r="GK89" s="32"/>
      <c r="GL89" s="32"/>
      <c r="GM89" s="32"/>
      <c r="GN89" s="32"/>
      <c r="GO89" s="32"/>
      <c r="GP89" s="32"/>
      <c r="GQ89" s="32"/>
      <c r="GR89" s="32"/>
      <c r="GS89" s="32"/>
      <c r="GT89" s="32"/>
      <c r="GU89" s="32"/>
      <c r="GV89" s="32"/>
      <c r="GW89" s="32"/>
      <c r="GX89" s="32"/>
      <c r="GY89" s="32"/>
      <c r="GZ89" s="3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32"/>
      <c r="HM89" s="32"/>
      <c r="HN89" s="32"/>
      <c r="HO89" s="32"/>
      <c r="HP89" s="32"/>
      <c r="HQ89" s="32"/>
      <c r="HR89" s="32"/>
      <c r="HS89" s="32"/>
      <c r="HT89" s="32"/>
      <c r="HU89" s="32"/>
      <c r="HV89" s="32"/>
      <c r="HW89" s="32"/>
      <c r="HX89" s="32"/>
      <c r="HY89" s="32"/>
      <c r="HZ89" s="32"/>
      <c r="IA89" s="32"/>
      <c r="IB89" s="32"/>
      <c r="IC89" s="32"/>
      <c r="ID89" s="32"/>
      <c r="IE89" s="32"/>
      <c r="IF89" s="32"/>
      <c r="IG89" s="32"/>
      <c r="IH89" s="32"/>
      <c r="II89" s="32"/>
      <c r="IJ89" s="32"/>
      <c r="IK89" s="32"/>
      <c r="IL89" s="32"/>
      <c r="IM89" s="32"/>
      <c r="IN89" s="32"/>
      <c r="IO89" s="32"/>
      <c r="IP89" s="32"/>
      <c r="IQ89" s="32"/>
      <c r="IR89" s="32"/>
      <c r="IS89" s="32"/>
      <c r="IT89" s="32"/>
      <c r="IU89" s="32"/>
      <c r="IV89" s="32"/>
    </row>
    <row r="90" spans="1:256" s="35" customFormat="1" x14ac:dyDescent="0.25">
      <c r="A90" s="23" t="s">
        <v>6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32"/>
      <c r="GK90" s="32"/>
      <c r="GL90" s="32"/>
      <c r="GM90" s="32"/>
      <c r="GN90" s="32"/>
      <c r="GO90" s="32"/>
      <c r="GP90" s="32"/>
      <c r="GQ90" s="32"/>
      <c r="GR90" s="32"/>
      <c r="GS90" s="32"/>
      <c r="GT90" s="32"/>
      <c r="GU90" s="32"/>
      <c r="GV90" s="32"/>
      <c r="GW90" s="32"/>
      <c r="GX90" s="32"/>
      <c r="GY90" s="32"/>
      <c r="GZ90" s="3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32"/>
      <c r="HM90" s="32"/>
      <c r="HN90" s="32"/>
      <c r="HO90" s="32"/>
      <c r="HP90" s="32"/>
      <c r="HQ90" s="32"/>
      <c r="HR90" s="32"/>
      <c r="HS90" s="32"/>
      <c r="HT90" s="32"/>
      <c r="HU90" s="32"/>
      <c r="HV90" s="32"/>
      <c r="HW90" s="32"/>
      <c r="HX90" s="32"/>
      <c r="HY90" s="32"/>
      <c r="HZ90" s="32"/>
      <c r="IA90" s="32"/>
      <c r="IB90" s="32"/>
      <c r="IC90" s="32"/>
      <c r="ID90" s="32"/>
      <c r="IE90" s="32"/>
      <c r="IF90" s="32"/>
      <c r="IG90" s="32"/>
      <c r="IH90" s="32"/>
      <c r="II90" s="32"/>
      <c r="IJ90" s="32"/>
      <c r="IK90" s="32"/>
      <c r="IL90" s="32"/>
      <c r="IM90" s="32"/>
      <c r="IN90" s="32"/>
      <c r="IO90" s="32"/>
      <c r="IP90" s="32"/>
      <c r="IQ90" s="32"/>
      <c r="IR90" s="32"/>
      <c r="IS90" s="32"/>
      <c r="IT90" s="32"/>
      <c r="IU90" s="32"/>
      <c r="IV90" s="32"/>
    </row>
    <row r="91" spans="1:256" s="35" customFormat="1" x14ac:dyDescent="0.25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32"/>
      <c r="GG91" s="32"/>
      <c r="GH91" s="32"/>
      <c r="GI91" s="32"/>
      <c r="GJ91" s="32"/>
      <c r="GK91" s="32"/>
      <c r="GL91" s="32"/>
      <c r="GM91" s="32"/>
      <c r="GN91" s="32"/>
      <c r="GO91" s="32"/>
      <c r="GP91" s="32"/>
      <c r="GQ91" s="32"/>
      <c r="GR91" s="32"/>
      <c r="GS91" s="32"/>
      <c r="GT91" s="32"/>
      <c r="GU91" s="32"/>
      <c r="GV91" s="32"/>
      <c r="GW91" s="32"/>
      <c r="GX91" s="32"/>
      <c r="GY91" s="32"/>
      <c r="GZ91" s="3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32"/>
      <c r="HM91" s="32"/>
      <c r="HN91" s="32"/>
      <c r="HO91" s="32"/>
      <c r="HP91" s="32"/>
      <c r="HQ91" s="32"/>
      <c r="HR91" s="32"/>
      <c r="HS91" s="32"/>
      <c r="HT91" s="32"/>
      <c r="HU91" s="32"/>
      <c r="HV91" s="32"/>
      <c r="HW91" s="32"/>
      <c r="HX91" s="32"/>
      <c r="HY91" s="32"/>
      <c r="HZ91" s="32"/>
      <c r="IA91" s="32"/>
      <c r="IB91" s="32"/>
      <c r="IC91" s="32"/>
      <c r="ID91" s="32"/>
      <c r="IE91" s="32"/>
      <c r="IF91" s="32"/>
      <c r="IG91" s="32"/>
      <c r="IH91" s="32"/>
      <c r="II91" s="32"/>
      <c r="IJ91" s="32"/>
      <c r="IK91" s="32"/>
      <c r="IL91" s="32"/>
      <c r="IM91" s="32"/>
      <c r="IN91" s="32"/>
      <c r="IO91" s="32"/>
      <c r="IP91" s="32"/>
      <c r="IQ91" s="32"/>
      <c r="IR91" s="32"/>
      <c r="IS91" s="32"/>
      <c r="IT91" s="32"/>
      <c r="IU91" s="32"/>
      <c r="IV91" s="32"/>
    </row>
    <row r="92" spans="1:256" s="35" customFormat="1" x14ac:dyDescent="0.25">
      <c r="A92" s="23" t="s">
        <v>23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32"/>
      <c r="GG92" s="32"/>
      <c r="GH92" s="32"/>
      <c r="GI92" s="32"/>
      <c r="GJ92" s="32"/>
      <c r="GK92" s="32"/>
      <c r="GL92" s="32"/>
      <c r="GM92" s="32"/>
      <c r="GN92" s="32"/>
      <c r="GO92" s="32"/>
      <c r="GP92" s="32"/>
      <c r="GQ92" s="32"/>
      <c r="GR92" s="32"/>
      <c r="GS92" s="32"/>
      <c r="GT92" s="32"/>
      <c r="GU92" s="32"/>
      <c r="GV92" s="32"/>
      <c r="GW92" s="32"/>
      <c r="GX92" s="32"/>
      <c r="GY92" s="32"/>
      <c r="GZ92" s="3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32"/>
      <c r="HM92" s="32"/>
      <c r="HN92" s="32"/>
      <c r="HO92" s="32"/>
      <c r="HP92" s="32"/>
      <c r="HQ92" s="32"/>
      <c r="HR92" s="32"/>
      <c r="HS92" s="32"/>
      <c r="HT92" s="32"/>
      <c r="HU92" s="32"/>
      <c r="HV92" s="32"/>
      <c r="HW92" s="32"/>
      <c r="HX92" s="32"/>
      <c r="HY92" s="32"/>
      <c r="HZ92" s="32"/>
      <c r="IA92" s="32"/>
      <c r="IB92" s="32"/>
      <c r="IC92" s="32"/>
      <c r="ID92" s="32"/>
      <c r="IE92" s="32"/>
      <c r="IF92" s="32"/>
      <c r="IG92" s="32"/>
      <c r="IH92" s="32"/>
      <c r="II92" s="32"/>
      <c r="IJ92" s="32"/>
      <c r="IK92" s="32"/>
      <c r="IL92" s="32"/>
      <c r="IM92" s="32"/>
      <c r="IN92" s="32"/>
      <c r="IO92" s="32"/>
      <c r="IP92" s="32"/>
      <c r="IQ92" s="32"/>
      <c r="IR92" s="32"/>
      <c r="IS92" s="32"/>
      <c r="IT92" s="32"/>
      <c r="IU92" s="32"/>
      <c r="IV92" s="32"/>
    </row>
    <row r="93" spans="1:256" s="35" customFormat="1" x14ac:dyDescent="0.25">
      <c r="A93" s="23" t="str">
        <f>CONCATENATE("ZNVI:NA1;")</f>
        <v>ZNVI:NA1;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32"/>
      <c r="GK93" s="32"/>
      <c r="GL93" s="32"/>
      <c r="GM93" s="32"/>
      <c r="GN93" s="32"/>
      <c r="GO93" s="32"/>
      <c r="GP93" s="32"/>
      <c r="GQ93" s="32"/>
      <c r="GR93" s="32"/>
      <c r="GS93" s="32"/>
      <c r="GT93" s="32"/>
      <c r="GU93" s="32"/>
      <c r="GV93" s="32"/>
      <c r="GW93" s="32"/>
      <c r="GX93" s="32"/>
      <c r="GY93" s="32"/>
      <c r="GZ93" s="3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32"/>
      <c r="HM93" s="32"/>
      <c r="HN93" s="32"/>
      <c r="HO93" s="32"/>
      <c r="HP93" s="32"/>
      <c r="HQ93" s="32"/>
      <c r="HR93" s="32"/>
      <c r="HS93" s="32"/>
      <c r="HT93" s="32"/>
      <c r="HU93" s="32"/>
      <c r="HV93" s="32"/>
      <c r="HW93" s="32"/>
      <c r="HX93" s="32"/>
      <c r="HY93" s="32"/>
      <c r="HZ93" s="32"/>
      <c r="IA93" s="32"/>
      <c r="IB93" s="32"/>
      <c r="IC93" s="32"/>
      <c r="ID93" s="32"/>
      <c r="IE93" s="32"/>
      <c r="IF93" s="32"/>
      <c r="IG93" s="32"/>
      <c r="IH93" s="32"/>
      <c r="II93" s="32"/>
      <c r="IJ93" s="32"/>
      <c r="IK93" s="32"/>
      <c r="IL93" s="32"/>
      <c r="IM93" s="32"/>
      <c r="IN93" s="32"/>
      <c r="IO93" s="32"/>
      <c r="IP93" s="32"/>
      <c r="IQ93" s="32"/>
      <c r="IR93" s="32"/>
      <c r="IS93" s="32"/>
      <c r="IT93" s="32"/>
      <c r="IU93" s="32"/>
      <c r="IV93" s="32"/>
    </row>
    <row r="94" spans="1:256" s="35" customFormat="1" x14ac:dyDescent="0.25">
      <c r="A94" s="23" t="str">
        <f>CONCATENATE("ZNVC:NA1,",C8,"::INA;")</f>
        <v>ZNVC:NA1,3FCE::INA;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32"/>
      <c r="GG94" s="32"/>
      <c r="GH94" s="32"/>
      <c r="GI94" s="32"/>
      <c r="GJ94" s="32"/>
      <c r="GK94" s="32"/>
      <c r="GL94" s="32"/>
      <c r="GM94" s="32"/>
      <c r="GN94" s="32"/>
      <c r="GO94" s="32"/>
      <c r="GP94" s="32"/>
      <c r="GQ94" s="32"/>
      <c r="GR94" s="32"/>
      <c r="GS94" s="32"/>
      <c r="GT94" s="32"/>
      <c r="GU94" s="32"/>
      <c r="GV94" s="32"/>
      <c r="GW94" s="32"/>
      <c r="GX94" s="32"/>
      <c r="GY94" s="32"/>
      <c r="GZ94" s="3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32"/>
      <c r="HM94" s="32"/>
      <c r="HN94" s="32"/>
      <c r="HO94" s="32"/>
      <c r="HP94" s="32"/>
      <c r="HQ94" s="32"/>
      <c r="HR94" s="32"/>
      <c r="HS94" s="32"/>
      <c r="HT94" s="32"/>
      <c r="HU94" s="32"/>
      <c r="HV94" s="32"/>
      <c r="HW94" s="32"/>
      <c r="HX94" s="32"/>
      <c r="HY94" s="32"/>
      <c r="HZ94" s="32"/>
      <c r="IA94" s="32"/>
      <c r="IB94" s="32"/>
      <c r="IC94" s="32"/>
      <c r="ID94" s="32"/>
      <c r="IE94" s="32"/>
      <c r="IF94" s="32"/>
      <c r="IG94" s="32"/>
      <c r="IH94" s="32"/>
      <c r="II94" s="32"/>
      <c r="IJ94" s="32"/>
      <c r="IK94" s="32"/>
      <c r="IL94" s="32"/>
      <c r="IM94" s="32"/>
      <c r="IN94" s="32"/>
      <c r="IO94" s="32"/>
      <c r="IP94" s="32"/>
      <c r="IQ94" s="32"/>
      <c r="IR94" s="32"/>
      <c r="IS94" s="32"/>
      <c r="IT94" s="32"/>
      <c r="IU94" s="32"/>
      <c r="IV94" s="32"/>
    </row>
    <row r="95" spans="1:256" s="35" customFormat="1" x14ac:dyDescent="0.25">
      <c r="A95" s="23" t="str">
        <f>CONCATENATE("ZNVC:NA1,",C9,":NA1,",C8,":INA;")</f>
        <v>ZNVC:NA1,195C:NA1,3FCE:INA;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32"/>
      <c r="GG95" s="32"/>
      <c r="GH95" s="32"/>
      <c r="GI95" s="32"/>
      <c r="GJ95" s="32"/>
      <c r="GK95" s="32"/>
      <c r="GL95" s="32"/>
      <c r="GM95" s="32"/>
      <c r="GN95" s="32"/>
      <c r="GO95" s="32"/>
      <c r="GP95" s="32"/>
      <c r="GQ95" s="32"/>
      <c r="GR95" s="32"/>
      <c r="GS95" s="32"/>
      <c r="GT95" s="32"/>
      <c r="GU95" s="32"/>
      <c r="GV95" s="32"/>
      <c r="GW95" s="32"/>
      <c r="GX95" s="32"/>
      <c r="GY95" s="32"/>
      <c r="GZ95" s="3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32"/>
      <c r="HM95" s="32"/>
      <c r="HN95" s="32"/>
      <c r="HO95" s="32"/>
      <c r="HP95" s="32"/>
      <c r="HQ95" s="32"/>
      <c r="HR95" s="32"/>
      <c r="HS95" s="32"/>
      <c r="HT95" s="32"/>
      <c r="HU95" s="32"/>
      <c r="HV95" s="32"/>
      <c r="HW95" s="32"/>
      <c r="HX95" s="32"/>
      <c r="HY95" s="32"/>
      <c r="HZ95" s="32"/>
      <c r="IA95" s="32"/>
      <c r="IB95" s="32"/>
      <c r="IC95" s="32"/>
      <c r="ID95" s="32"/>
      <c r="IE95" s="32"/>
      <c r="IF95" s="32"/>
      <c r="IG95" s="32"/>
      <c r="IH95" s="32"/>
      <c r="II95" s="32"/>
      <c r="IJ95" s="32"/>
      <c r="IK95" s="32"/>
      <c r="IL95" s="32"/>
      <c r="IM95" s="32"/>
      <c r="IN95" s="32"/>
      <c r="IO95" s="32"/>
      <c r="IP95" s="32"/>
      <c r="IQ95" s="32"/>
      <c r="IR95" s="32"/>
      <c r="IS95" s="32"/>
      <c r="IT95" s="32"/>
      <c r="IU95" s="32"/>
      <c r="IV95" s="32"/>
    </row>
    <row r="96" spans="1:256" s="35" customFormat="1" x14ac:dyDescent="0.25">
      <c r="A96" s="23" t="str">
        <f>CONCATENATE("ZNVI:NA1;")</f>
        <v>ZNVI:NA1;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32"/>
      <c r="GG96" s="32"/>
      <c r="GH96" s="32"/>
      <c r="GI96" s="32"/>
      <c r="GJ96" s="32"/>
      <c r="GK96" s="32"/>
      <c r="GL96" s="32"/>
      <c r="GM96" s="32"/>
      <c r="GN96" s="32"/>
      <c r="GO96" s="32"/>
      <c r="GP96" s="32"/>
      <c r="GQ96" s="32"/>
      <c r="GR96" s="32"/>
      <c r="GS96" s="32"/>
      <c r="GT96" s="32"/>
      <c r="GU96" s="32"/>
      <c r="GV96" s="32"/>
      <c r="GW96" s="32"/>
      <c r="GX96" s="32"/>
      <c r="GY96" s="32"/>
      <c r="GZ96" s="3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32"/>
      <c r="HM96" s="32"/>
      <c r="HN96" s="32"/>
      <c r="HO96" s="32"/>
      <c r="HP96" s="32"/>
      <c r="HQ96" s="32"/>
      <c r="HR96" s="32"/>
      <c r="HS96" s="32"/>
      <c r="HT96" s="32"/>
      <c r="HU96" s="32"/>
      <c r="HV96" s="32"/>
      <c r="HW96" s="32"/>
      <c r="HX96" s="32"/>
      <c r="HY96" s="32"/>
      <c r="HZ96" s="32"/>
      <c r="IA96" s="32"/>
      <c r="IB96" s="32"/>
      <c r="IC96" s="32"/>
      <c r="ID96" s="32"/>
      <c r="IE96" s="32"/>
      <c r="IF96" s="32"/>
      <c r="IG96" s="32"/>
      <c r="IH96" s="32"/>
      <c r="II96" s="32"/>
      <c r="IJ96" s="32"/>
      <c r="IK96" s="32"/>
      <c r="IL96" s="32"/>
      <c r="IM96" s="32"/>
      <c r="IN96" s="32"/>
      <c r="IO96" s="32"/>
      <c r="IP96" s="32"/>
      <c r="IQ96" s="32"/>
      <c r="IR96" s="32"/>
      <c r="IS96" s="32"/>
      <c r="IT96" s="32"/>
      <c r="IU96" s="32"/>
      <c r="IV96" s="32"/>
    </row>
    <row r="97" spans="1:256" s="35" customFormat="1" x14ac:dyDescent="0.25">
      <c r="A97" s="23" t="s">
        <v>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32"/>
      <c r="GG97" s="32"/>
      <c r="GH97" s="32"/>
      <c r="GI97" s="32"/>
      <c r="GJ97" s="32"/>
      <c r="GK97" s="32"/>
      <c r="GL97" s="32"/>
      <c r="GM97" s="32"/>
      <c r="GN97" s="32"/>
      <c r="GO97" s="32"/>
      <c r="GP97" s="32"/>
      <c r="GQ97" s="32"/>
      <c r="GR97" s="32"/>
      <c r="GS97" s="32"/>
      <c r="GT97" s="32"/>
      <c r="GU97" s="32"/>
      <c r="GV97" s="32"/>
      <c r="GW97" s="32"/>
      <c r="GX97" s="32"/>
      <c r="GY97" s="32"/>
      <c r="GZ97" s="3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32"/>
      <c r="HM97" s="32"/>
      <c r="HN97" s="32"/>
      <c r="HO97" s="32"/>
      <c r="HP97" s="32"/>
      <c r="HQ97" s="32"/>
      <c r="HR97" s="32"/>
      <c r="HS97" s="32"/>
      <c r="HT97" s="32"/>
      <c r="HU97" s="32"/>
      <c r="HV97" s="32"/>
      <c r="HW97" s="32"/>
      <c r="HX97" s="32"/>
      <c r="HY97" s="32"/>
      <c r="HZ97" s="32"/>
      <c r="IA97" s="32"/>
      <c r="IB97" s="32"/>
      <c r="IC97" s="32"/>
      <c r="ID97" s="32"/>
      <c r="IE97" s="32"/>
      <c r="IF97" s="32"/>
      <c r="IG97" s="32"/>
      <c r="IH97" s="32"/>
      <c r="II97" s="32"/>
      <c r="IJ97" s="32"/>
      <c r="IK97" s="32"/>
      <c r="IL97" s="32"/>
      <c r="IM97" s="32"/>
      <c r="IN97" s="32"/>
      <c r="IO97" s="32"/>
      <c r="IP97" s="32"/>
      <c r="IQ97" s="32"/>
      <c r="IR97" s="32"/>
      <c r="IS97" s="32"/>
      <c r="IT97" s="32"/>
      <c r="IU97" s="32"/>
      <c r="IV97" s="32"/>
    </row>
    <row r="98" spans="1:256" s="35" customFormat="1" x14ac:dyDescent="0.25">
      <c r="A98" s="23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  <c r="GB98" s="32"/>
      <c r="GC98" s="32"/>
      <c r="GD98" s="32"/>
      <c r="GE98" s="32"/>
      <c r="GF98" s="32"/>
      <c r="GG98" s="32"/>
      <c r="GH98" s="32"/>
      <c r="GI98" s="32"/>
      <c r="GJ98" s="32"/>
      <c r="GK98" s="32"/>
      <c r="GL98" s="32"/>
      <c r="GM98" s="32"/>
      <c r="GN98" s="32"/>
      <c r="GO98" s="32"/>
      <c r="GP98" s="32"/>
      <c r="GQ98" s="32"/>
      <c r="GR98" s="32"/>
      <c r="GS98" s="32"/>
      <c r="GT98" s="32"/>
      <c r="GU98" s="32"/>
      <c r="GV98" s="32"/>
      <c r="GW98" s="32"/>
      <c r="GX98" s="32"/>
      <c r="GY98" s="32"/>
      <c r="GZ98" s="3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32"/>
      <c r="HM98" s="32"/>
      <c r="HN98" s="32"/>
      <c r="HO98" s="32"/>
      <c r="HP98" s="32"/>
      <c r="HQ98" s="32"/>
      <c r="HR98" s="32"/>
      <c r="HS98" s="32"/>
      <c r="HT98" s="32"/>
      <c r="HU98" s="32"/>
      <c r="HV98" s="32"/>
      <c r="HW98" s="32"/>
      <c r="HX98" s="32"/>
      <c r="HY98" s="32"/>
      <c r="HZ98" s="32"/>
      <c r="IA98" s="32"/>
      <c r="IB98" s="32"/>
      <c r="IC98" s="32"/>
      <c r="ID98" s="32"/>
      <c r="IE98" s="32"/>
      <c r="IF98" s="32"/>
      <c r="IG98" s="32"/>
      <c r="IH98" s="32"/>
      <c r="II98" s="32"/>
      <c r="IJ98" s="32"/>
      <c r="IK98" s="32"/>
      <c r="IL98" s="32"/>
      <c r="IM98" s="32"/>
      <c r="IN98" s="32"/>
      <c r="IO98" s="32"/>
      <c r="IP98" s="32"/>
      <c r="IQ98" s="32"/>
      <c r="IR98" s="32"/>
      <c r="IS98" s="32"/>
      <c r="IT98" s="32"/>
      <c r="IU98" s="32"/>
      <c r="IV98" s="32"/>
    </row>
    <row r="99" spans="1:256" s="35" customFormat="1" x14ac:dyDescent="0.25">
      <c r="A99" s="23" t="s">
        <v>24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32"/>
      <c r="GG99" s="32"/>
      <c r="GH99" s="32"/>
      <c r="GI99" s="32"/>
      <c r="GJ99" s="32"/>
      <c r="GK99" s="32"/>
      <c r="GL99" s="32"/>
      <c r="GM99" s="32"/>
      <c r="GN99" s="32"/>
      <c r="GO99" s="32"/>
      <c r="GP99" s="32"/>
      <c r="GQ99" s="32"/>
      <c r="GR99" s="32"/>
      <c r="GS99" s="32"/>
      <c r="GT99" s="32"/>
      <c r="GU99" s="32"/>
      <c r="GV99" s="32"/>
      <c r="GW99" s="32"/>
      <c r="GX99" s="32"/>
      <c r="GY99" s="32"/>
      <c r="GZ99" s="3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32"/>
      <c r="HM99" s="32"/>
      <c r="HN99" s="32"/>
      <c r="HO99" s="32"/>
      <c r="HP99" s="32"/>
      <c r="HQ99" s="32"/>
      <c r="HR99" s="32"/>
      <c r="HS99" s="32"/>
      <c r="HT99" s="32"/>
      <c r="HU99" s="32"/>
      <c r="HV99" s="32"/>
      <c r="HW99" s="32"/>
      <c r="HX99" s="32"/>
      <c r="HY99" s="32"/>
      <c r="HZ99" s="32"/>
      <c r="IA99" s="32"/>
      <c r="IB99" s="32"/>
      <c r="IC99" s="32"/>
      <c r="ID99" s="32"/>
      <c r="IE99" s="32"/>
      <c r="IF99" s="32"/>
      <c r="IG99" s="32"/>
      <c r="IH99" s="32"/>
      <c r="II99" s="32"/>
      <c r="IJ99" s="32"/>
      <c r="IK99" s="32"/>
      <c r="IL99" s="32"/>
      <c r="IM99" s="32"/>
      <c r="IN99" s="32"/>
      <c r="IO99" s="32"/>
      <c r="IP99" s="32"/>
      <c r="IQ99" s="32"/>
      <c r="IR99" s="32"/>
      <c r="IS99" s="32"/>
      <c r="IT99" s="32"/>
      <c r="IU99" s="32"/>
      <c r="IV99" s="32"/>
    </row>
    <row r="100" spans="1:256" s="35" customFormat="1" x14ac:dyDescent="0.25">
      <c r="A100" s="23" t="s">
        <v>25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32"/>
      <c r="GK100" s="32"/>
      <c r="GL100" s="32"/>
      <c r="GM100" s="32"/>
      <c r="GN100" s="32"/>
      <c r="GO100" s="32"/>
      <c r="GP100" s="32"/>
      <c r="GQ100" s="32"/>
      <c r="GR100" s="32"/>
      <c r="GS100" s="32"/>
      <c r="GT100" s="32"/>
      <c r="GU100" s="32"/>
      <c r="GV100" s="32"/>
      <c r="GW100" s="32"/>
      <c r="GX100" s="32"/>
      <c r="GY100" s="32"/>
      <c r="GZ100" s="3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32"/>
      <c r="HM100" s="32"/>
      <c r="HN100" s="32"/>
      <c r="HO100" s="32"/>
      <c r="HP100" s="32"/>
      <c r="HQ100" s="32"/>
      <c r="HR100" s="32"/>
      <c r="HS100" s="32"/>
      <c r="HT100" s="32"/>
      <c r="HU100" s="32"/>
      <c r="HV100" s="32"/>
      <c r="HW100" s="32"/>
      <c r="HX100" s="32"/>
      <c r="HY100" s="32"/>
      <c r="HZ100" s="32"/>
      <c r="IA100" s="32"/>
      <c r="IB100" s="32"/>
      <c r="IC100" s="32"/>
      <c r="ID100" s="32"/>
      <c r="IE100" s="32"/>
      <c r="IF100" s="32"/>
      <c r="IG100" s="32"/>
      <c r="IH100" s="32"/>
      <c r="II100" s="32"/>
      <c r="IJ100" s="32"/>
      <c r="IK100" s="32"/>
      <c r="IL100" s="32"/>
      <c r="IM100" s="32"/>
      <c r="IN100" s="32"/>
      <c r="IO100" s="32"/>
      <c r="IP100" s="32"/>
      <c r="IQ100" s="32"/>
      <c r="IR100" s="32"/>
      <c r="IS100" s="32"/>
      <c r="IT100" s="32"/>
      <c r="IU100" s="32"/>
      <c r="IV100" s="32"/>
    </row>
    <row r="101" spans="1:256" s="35" customFormat="1" x14ac:dyDescent="0.25">
      <c r="A101" s="23" t="str">
        <f>CONCATENATE("ZNVD:NA1,",C8,"::;")</f>
        <v>ZNVD:NA1,3FCE::;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32"/>
      <c r="GG101" s="32"/>
      <c r="GH101" s="32"/>
      <c r="GI101" s="32"/>
      <c r="GJ101" s="32"/>
      <c r="GK101" s="32"/>
      <c r="GL101" s="32"/>
      <c r="GM101" s="32"/>
      <c r="GN101" s="32"/>
      <c r="GO101" s="32"/>
      <c r="GP101" s="32"/>
      <c r="GQ101" s="32"/>
      <c r="GR101" s="32"/>
      <c r="GS101" s="32"/>
      <c r="GT101" s="32"/>
      <c r="GU101" s="32"/>
      <c r="GV101" s="32"/>
      <c r="GW101" s="32"/>
      <c r="GX101" s="32"/>
      <c r="GY101" s="32"/>
      <c r="GZ101" s="32"/>
      <c r="HA101" s="32"/>
      <c r="HB101" s="32"/>
      <c r="HC101" s="32"/>
      <c r="HD101" s="32"/>
      <c r="HE101" s="32"/>
      <c r="HF101" s="32"/>
      <c r="HG101" s="32"/>
      <c r="HH101" s="32"/>
      <c r="HI101" s="32"/>
      <c r="HJ101" s="32"/>
      <c r="HK101" s="32"/>
      <c r="HL101" s="32"/>
      <c r="HM101" s="32"/>
      <c r="HN101" s="32"/>
      <c r="HO101" s="32"/>
      <c r="HP101" s="32"/>
      <c r="HQ101" s="32"/>
      <c r="HR101" s="32"/>
      <c r="HS101" s="32"/>
      <c r="HT101" s="32"/>
      <c r="HU101" s="32"/>
      <c r="HV101" s="32"/>
      <c r="HW101" s="32"/>
      <c r="HX101" s="32"/>
      <c r="HY101" s="32"/>
      <c r="HZ101" s="32"/>
      <c r="IA101" s="32"/>
      <c r="IB101" s="32"/>
      <c r="IC101" s="32"/>
      <c r="ID101" s="32"/>
      <c r="IE101" s="32"/>
      <c r="IF101" s="32"/>
      <c r="IG101" s="32"/>
      <c r="IH101" s="32"/>
      <c r="II101" s="32"/>
      <c r="IJ101" s="32"/>
      <c r="IK101" s="32"/>
      <c r="IL101" s="32"/>
      <c r="IM101" s="32"/>
      <c r="IN101" s="32"/>
      <c r="IO101" s="32"/>
      <c r="IP101" s="32"/>
      <c r="IQ101" s="32"/>
      <c r="IR101" s="32"/>
      <c r="IS101" s="32"/>
      <c r="IT101" s="32"/>
      <c r="IU101" s="32"/>
      <c r="IV101" s="32"/>
    </row>
    <row r="102" spans="1:256" s="35" customFormat="1" x14ac:dyDescent="0.25">
      <c r="A102" s="23" t="str">
        <f>CONCATENATE("ZNVD:NA1,",C8,":NA1,",C8,":;")</f>
        <v>ZNVD:NA1,3FCE:NA1,3FCE:;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32"/>
      <c r="GK102" s="32"/>
      <c r="GL102" s="32"/>
      <c r="GM102" s="32"/>
      <c r="GN102" s="32"/>
      <c r="GO102" s="32"/>
      <c r="GP102" s="32"/>
      <c r="GQ102" s="32"/>
      <c r="GR102" s="32"/>
      <c r="GS102" s="32"/>
      <c r="GT102" s="32"/>
      <c r="GU102" s="32"/>
      <c r="GV102" s="32"/>
      <c r="GW102" s="32"/>
      <c r="GX102" s="32"/>
      <c r="GY102" s="32"/>
      <c r="GZ102" s="32"/>
      <c r="HA102" s="32"/>
      <c r="HB102" s="32"/>
      <c r="HC102" s="32"/>
      <c r="HD102" s="32"/>
      <c r="HE102" s="32"/>
      <c r="HF102" s="32"/>
      <c r="HG102" s="32"/>
      <c r="HH102" s="32"/>
      <c r="HI102" s="32"/>
      <c r="HJ102" s="32"/>
      <c r="HK102" s="32"/>
      <c r="HL102" s="32"/>
      <c r="HM102" s="32"/>
      <c r="HN102" s="32"/>
      <c r="HO102" s="32"/>
      <c r="HP102" s="32"/>
      <c r="HQ102" s="32"/>
      <c r="HR102" s="32"/>
      <c r="HS102" s="32"/>
      <c r="HT102" s="32"/>
      <c r="HU102" s="32"/>
      <c r="HV102" s="32"/>
      <c r="HW102" s="32"/>
      <c r="HX102" s="32"/>
      <c r="HY102" s="32"/>
      <c r="HZ102" s="32"/>
      <c r="IA102" s="32"/>
      <c r="IB102" s="32"/>
      <c r="IC102" s="32"/>
      <c r="ID102" s="32"/>
      <c r="IE102" s="32"/>
      <c r="IF102" s="32"/>
      <c r="IG102" s="32"/>
      <c r="IH102" s="32"/>
      <c r="II102" s="32"/>
      <c r="IJ102" s="32"/>
      <c r="IK102" s="32"/>
      <c r="IL102" s="32"/>
      <c r="IM102" s="32"/>
      <c r="IN102" s="32"/>
      <c r="IO102" s="32"/>
      <c r="IP102" s="32"/>
      <c r="IQ102" s="32"/>
      <c r="IR102" s="32"/>
      <c r="IS102" s="32"/>
      <c r="IT102" s="32"/>
      <c r="IU102" s="32"/>
      <c r="IV102" s="32"/>
    </row>
    <row r="103" spans="1:256" s="35" customFormat="1" x14ac:dyDescent="0.25">
      <c r="A103" s="23" t="str">
        <f>CONCATENATE("ZNVD:NA1,",C9,":NA1,",C8,":;")</f>
        <v>ZNVD:NA1,195C:NA1,3FCE:;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32"/>
      <c r="GK103" s="32"/>
      <c r="GL103" s="32"/>
      <c r="GM103" s="32"/>
      <c r="GN103" s="32"/>
      <c r="GO103" s="32"/>
      <c r="GP103" s="32"/>
      <c r="GQ103" s="32"/>
      <c r="GR103" s="32"/>
      <c r="GS103" s="32"/>
      <c r="GT103" s="32"/>
      <c r="GU103" s="32"/>
      <c r="GV103" s="32"/>
      <c r="GW103" s="32"/>
      <c r="GX103" s="32"/>
      <c r="GY103" s="32"/>
      <c r="GZ103" s="32"/>
      <c r="HA103" s="32"/>
      <c r="HB103" s="32"/>
      <c r="HC103" s="32"/>
      <c r="HD103" s="32"/>
      <c r="HE103" s="32"/>
      <c r="HF103" s="32"/>
      <c r="HG103" s="32"/>
      <c r="HH103" s="32"/>
      <c r="HI103" s="32"/>
      <c r="HJ103" s="32"/>
      <c r="HK103" s="32"/>
      <c r="HL103" s="32"/>
      <c r="HM103" s="32"/>
      <c r="HN103" s="32"/>
      <c r="HO103" s="32"/>
      <c r="HP103" s="32"/>
      <c r="HQ103" s="32"/>
      <c r="HR103" s="32"/>
      <c r="HS103" s="32"/>
      <c r="HT103" s="32"/>
      <c r="HU103" s="32"/>
      <c r="HV103" s="32"/>
      <c r="HW103" s="32"/>
      <c r="HX103" s="32"/>
      <c r="HY103" s="32"/>
      <c r="HZ103" s="32"/>
      <c r="IA103" s="32"/>
      <c r="IB103" s="32"/>
      <c r="IC103" s="32"/>
      <c r="ID103" s="32"/>
      <c r="IE103" s="32"/>
      <c r="IF103" s="32"/>
      <c r="IG103" s="32"/>
      <c r="IH103" s="32"/>
      <c r="II103" s="32"/>
      <c r="IJ103" s="32"/>
      <c r="IK103" s="32"/>
      <c r="IL103" s="32"/>
      <c r="IM103" s="32"/>
      <c r="IN103" s="32"/>
      <c r="IO103" s="32"/>
      <c r="IP103" s="32"/>
      <c r="IQ103" s="32"/>
      <c r="IR103" s="32"/>
      <c r="IS103" s="32"/>
      <c r="IT103" s="32"/>
      <c r="IU103" s="32"/>
      <c r="IV103" s="32"/>
    </row>
    <row r="104" spans="1:256" s="35" customFormat="1" x14ac:dyDescent="0.25">
      <c r="A104" s="23" t="s">
        <v>25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32"/>
      <c r="GK104" s="32"/>
      <c r="GL104" s="32"/>
      <c r="GM104" s="32"/>
      <c r="GN104" s="32"/>
      <c r="GO104" s="32"/>
      <c r="GP104" s="32"/>
      <c r="GQ104" s="32"/>
      <c r="GR104" s="32"/>
      <c r="GS104" s="32"/>
      <c r="GT104" s="32"/>
      <c r="GU104" s="32"/>
      <c r="GV104" s="32"/>
      <c r="GW104" s="32"/>
      <c r="GX104" s="32"/>
      <c r="GY104" s="32"/>
      <c r="GZ104" s="32"/>
      <c r="HA104" s="32"/>
      <c r="HB104" s="32"/>
      <c r="HC104" s="32"/>
      <c r="HD104" s="32"/>
      <c r="HE104" s="32"/>
      <c r="HF104" s="32"/>
      <c r="HG104" s="32"/>
      <c r="HH104" s="32"/>
      <c r="HI104" s="32"/>
      <c r="HJ104" s="32"/>
      <c r="HK104" s="32"/>
      <c r="HL104" s="32"/>
      <c r="HM104" s="32"/>
      <c r="HN104" s="32"/>
      <c r="HO104" s="32"/>
      <c r="HP104" s="32"/>
      <c r="HQ104" s="32"/>
      <c r="HR104" s="32"/>
      <c r="HS104" s="32"/>
      <c r="HT104" s="32"/>
      <c r="HU104" s="32"/>
      <c r="HV104" s="32"/>
      <c r="HW104" s="32"/>
      <c r="HX104" s="32"/>
      <c r="HY104" s="32"/>
      <c r="HZ104" s="32"/>
      <c r="IA104" s="32"/>
      <c r="IB104" s="32"/>
      <c r="IC104" s="32"/>
      <c r="ID104" s="32"/>
      <c r="IE104" s="32"/>
      <c r="IF104" s="32"/>
      <c r="IG104" s="32"/>
      <c r="IH104" s="32"/>
      <c r="II104" s="32"/>
      <c r="IJ104" s="32"/>
      <c r="IK104" s="32"/>
      <c r="IL104" s="32"/>
      <c r="IM104" s="32"/>
      <c r="IN104" s="32"/>
      <c r="IO104" s="32"/>
      <c r="IP104" s="32"/>
      <c r="IQ104" s="32"/>
      <c r="IR104" s="32"/>
      <c r="IS104" s="32"/>
      <c r="IT104" s="32"/>
      <c r="IU104" s="32"/>
      <c r="IV104" s="32"/>
    </row>
    <row r="105" spans="1:256" s="35" customFormat="1" x14ac:dyDescent="0.25">
      <c r="A105" s="23" t="s">
        <v>6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32"/>
      <c r="GK105" s="32"/>
      <c r="GL105" s="32"/>
      <c r="GM105" s="32"/>
      <c r="GN105" s="32"/>
      <c r="GO105" s="32"/>
      <c r="GP105" s="32"/>
      <c r="GQ105" s="32"/>
      <c r="GR105" s="32"/>
      <c r="GS105" s="32"/>
      <c r="GT105" s="32"/>
      <c r="GU105" s="32"/>
      <c r="GV105" s="32"/>
      <c r="GW105" s="32"/>
      <c r="GX105" s="32"/>
      <c r="GY105" s="32"/>
      <c r="GZ105" s="32"/>
      <c r="HA105" s="32"/>
      <c r="HB105" s="32"/>
      <c r="HC105" s="32"/>
      <c r="HD105" s="32"/>
      <c r="HE105" s="32"/>
      <c r="HF105" s="32"/>
      <c r="HG105" s="32"/>
      <c r="HH105" s="32"/>
      <c r="HI105" s="32"/>
      <c r="HJ105" s="32"/>
      <c r="HK105" s="32"/>
      <c r="HL105" s="32"/>
      <c r="HM105" s="32"/>
      <c r="HN105" s="32"/>
      <c r="HO105" s="32"/>
      <c r="HP105" s="32"/>
      <c r="HQ105" s="32"/>
      <c r="HR105" s="32"/>
      <c r="HS105" s="32"/>
      <c r="HT105" s="32"/>
      <c r="HU105" s="32"/>
      <c r="HV105" s="32"/>
      <c r="HW105" s="32"/>
      <c r="HX105" s="32"/>
      <c r="HY105" s="32"/>
      <c r="HZ105" s="32"/>
      <c r="IA105" s="32"/>
      <c r="IB105" s="32"/>
      <c r="IC105" s="32"/>
      <c r="ID105" s="32"/>
      <c r="IE105" s="32"/>
      <c r="IF105" s="32"/>
      <c r="IG105" s="32"/>
      <c r="IH105" s="32"/>
      <c r="II105" s="32"/>
      <c r="IJ105" s="32"/>
      <c r="IK105" s="32"/>
      <c r="IL105" s="32"/>
      <c r="IM105" s="32"/>
      <c r="IN105" s="32"/>
      <c r="IO105" s="32"/>
      <c r="IP105" s="32"/>
      <c r="IQ105" s="32"/>
      <c r="IR105" s="32"/>
      <c r="IS105" s="32"/>
      <c r="IT105" s="32"/>
      <c r="IU105" s="32"/>
      <c r="IV105" s="32"/>
    </row>
    <row r="106" spans="1:256" s="35" customFormat="1" x14ac:dyDescent="0.25">
      <c r="A106" s="2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32"/>
      <c r="GK106" s="32"/>
      <c r="GL106" s="32"/>
      <c r="GM106" s="32"/>
      <c r="GN106" s="32"/>
      <c r="GO106" s="32"/>
      <c r="GP106" s="32"/>
      <c r="GQ106" s="32"/>
      <c r="GR106" s="32"/>
      <c r="GS106" s="32"/>
      <c r="GT106" s="32"/>
      <c r="GU106" s="32"/>
      <c r="GV106" s="32"/>
      <c r="GW106" s="32"/>
      <c r="GX106" s="32"/>
      <c r="GY106" s="32"/>
      <c r="GZ106" s="32"/>
      <c r="HA106" s="32"/>
      <c r="HB106" s="32"/>
      <c r="HC106" s="32"/>
      <c r="HD106" s="32"/>
      <c r="HE106" s="32"/>
      <c r="HF106" s="32"/>
      <c r="HG106" s="32"/>
      <c r="HH106" s="32"/>
      <c r="HI106" s="32"/>
      <c r="HJ106" s="32"/>
      <c r="HK106" s="32"/>
      <c r="HL106" s="32"/>
      <c r="HM106" s="32"/>
      <c r="HN106" s="32"/>
      <c r="HO106" s="32"/>
      <c r="HP106" s="32"/>
      <c r="HQ106" s="32"/>
      <c r="HR106" s="32"/>
      <c r="HS106" s="32"/>
      <c r="HT106" s="32"/>
      <c r="HU106" s="32"/>
      <c r="HV106" s="32"/>
      <c r="HW106" s="32"/>
      <c r="HX106" s="32"/>
      <c r="HY106" s="32"/>
      <c r="HZ106" s="32"/>
      <c r="IA106" s="32"/>
      <c r="IB106" s="32"/>
      <c r="IC106" s="32"/>
      <c r="ID106" s="32"/>
      <c r="IE106" s="32"/>
      <c r="IF106" s="32"/>
      <c r="IG106" s="32"/>
      <c r="IH106" s="32"/>
      <c r="II106" s="32"/>
      <c r="IJ106" s="32"/>
      <c r="IK106" s="32"/>
      <c r="IL106" s="32"/>
      <c r="IM106" s="32"/>
      <c r="IN106" s="32"/>
      <c r="IO106" s="32"/>
      <c r="IP106" s="32"/>
      <c r="IQ106" s="32"/>
      <c r="IR106" s="32"/>
      <c r="IS106" s="32"/>
      <c r="IT106" s="32"/>
      <c r="IU106" s="32"/>
      <c r="IV106" s="32"/>
    </row>
    <row r="107" spans="1:256" s="35" customFormat="1" x14ac:dyDescent="0.25">
      <c r="A107" s="23" t="s">
        <v>96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32"/>
      <c r="GK107" s="32"/>
      <c r="GL107" s="32"/>
      <c r="GM107" s="32"/>
      <c r="GN107" s="32"/>
      <c r="GO107" s="32"/>
      <c r="GP107" s="32"/>
      <c r="GQ107" s="32"/>
      <c r="GR107" s="32"/>
      <c r="GS107" s="32"/>
      <c r="GT107" s="32"/>
      <c r="GU107" s="32"/>
      <c r="GV107" s="32"/>
      <c r="GW107" s="32"/>
      <c r="GX107" s="32"/>
      <c r="GY107" s="32"/>
      <c r="GZ107" s="32"/>
      <c r="HA107" s="32"/>
      <c r="HB107" s="32"/>
      <c r="HC107" s="32"/>
      <c r="HD107" s="32"/>
      <c r="HE107" s="32"/>
      <c r="HF107" s="32"/>
      <c r="HG107" s="32"/>
      <c r="HH107" s="32"/>
      <c r="HI107" s="32"/>
      <c r="HJ107" s="32"/>
      <c r="HK107" s="32"/>
      <c r="HL107" s="32"/>
      <c r="HM107" s="32"/>
      <c r="HN107" s="32"/>
      <c r="HO107" s="32"/>
      <c r="HP107" s="32"/>
      <c r="HQ107" s="32"/>
      <c r="HR107" s="32"/>
      <c r="HS107" s="32"/>
      <c r="HT107" s="32"/>
      <c r="HU107" s="32"/>
      <c r="HV107" s="32"/>
      <c r="HW107" s="32"/>
      <c r="HX107" s="32"/>
      <c r="HY107" s="32"/>
      <c r="HZ107" s="32"/>
      <c r="IA107" s="32"/>
      <c r="IB107" s="32"/>
      <c r="IC107" s="32"/>
      <c r="ID107" s="32"/>
      <c r="IE107" s="32"/>
      <c r="IF107" s="32"/>
      <c r="IG107" s="32"/>
      <c r="IH107" s="32"/>
      <c r="II107" s="32"/>
      <c r="IJ107" s="32"/>
      <c r="IK107" s="32"/>
      <c r="IL107" s="32"/>
      <c r="IM107" s="32"/>
      <c r="IN107" s="32"/>
      <c r="IO107" s="32"/>
      <c r="IP107" s="32"/>
      <c r="IQ107" s="32"/>
      <c r="IR107" s="32"/>
      <c r="IS107" s="32"/>
      <c r="IT107" s="32"/>
      <c r="IU107" s="32"/>
      <c r="IV107" s="32"/>
    </row>
    <row r="108" spans="1:256" s="35" customFormat="1" x14ac:dyDescent="0.25">
      <c r="A108" s="23" t="str">
        <f>CONCATENATE("ZNEL;")</f>
        <v>ZNEL;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32"/>
      <c r="GK108" s="32"/>
      <c r="GL108" s="32"/>
      <c r="GM108" s="32"/>
      <c r="GN108" s="32"/>
      <c r="GO108" s="32"/>
      <c r="GP108" s="32"/>
      <c r="GQ108" s="32"/>
      <c r="GR108" s="32"/>
      <c r="GS108" s="32"/>
      <c r="GT108" s="32"/>
      <c r="GU108" s="32"/>
      <c r="GV108" s="32"/>
      <c r="GW108" s="32"/>
      <c r="GX108" s="32"/>
      <c r="GY108" s="32"/>
      <c r="GZ108" s="32"/>
      <c r="HA108" s="32"/>
      <c r="HB108" s="32"/>
      <c r="HC108" s="32"/>
      <c r="HD108" s="32"/>
      <c r="HE108" s="32"/>
      <c r="HF108" s="32"/>
      <c r="HG108" s="32"/>
      <c r="HH108" s="32"/>
      <c r="HI108" s="32"/>
      <c r="HJ108" s="32"/>
      <c r="HK108" s="32"/>
      <c r="HL108" s="32"/>
      <c r="HM108" s="32"/>
      <c r="HN108" s="32"/>
      <c r="HO108" s="32"/>
      <c r="HP108" s="32"/>
      <c r="HQ108" s="32"/>
      <c r="HR108" s="32"/>
      <c r="HS108" s="32"/>
      <c r="HT108" s="32"/>
      <c r="HU108" s="32"/>
      <c r="HV108" s="32"/>
      <c r="HW108" s="32"/>
      <c r="HX108" s="32"/>
      <c r="HY108" s="32"/>
      <c r="HZ108" s="32"/>
      <c r="IA108" s="32"/>
      <c r="IB108" s="32"/>
      <c r="IC108" s="32"/>
      <c r="ID108" s="32"/>
      <c r="IE108" s="32"/>
      <c r="IF108" s="32"/>
      <c r="IG108" s="32"/>
      <c r="IH108" s="32"/>
      <c r="II108" s="32"/>
      <c r="IJ108" s="32"/>
      <c r="IK108" s="32"/>
      <c r="IL108" s="32"/>
      <c r="IM108" s="32"/>
      <c r="IN108" s="32"/>
      <c r="IO108" s="32"/>
      <c r="IP108" s="32"/>
      <c r="IQ108" s="32"/>
      <c r="IR108" s="32"/>
      <c r="IS108" s="32"/>
      <c r="IT108" s="32"/>
      <c r="IU108" s="32"/>
      <c r="IV108" s="32"/>
    </row>
    <row r="109" spans="1:256" s="35" customFormat="1" x14ac:dyDescent="0.25">
      <c r="A109" s="23" t="str">
        <f>IF(C19&lt;&gt;"",CONCATENATE("ZNLC:",IF(C19&lt;&gt;"",C19,""),",INA;"),"")</f>
        <v>ZNLC:0,INA;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32"/>
      <c r="GK109" s="32"/>
      <c r="GL109" s="32"/>
      <c r="GM109" s="32"/>
      <c r="GN109" s="32"/>
      <c r="GO109" s="32"/>
      <c r="GP109" s="32"/>
      <c r="GQ109" s="32"/>
      <c r="GR109" s="32"/>
      <c r="GS109" s="32"/>
      <c r="GT109" s="32"/>
      <c r="GU109" s="32"/>
      <c r="GV109" s="32"/>
      <c r="GW109" s="32"/>
      <c r="GX109" s="32"/>
      <c r="GY109" s="32"/>
      <c r="GZ109" s="32"/>
      <c r="HA109" s="32"/>
      <c r="HB109" s="32"/>
      <c r="HC109" s="32"/>
      <c r="HD109" s="32"/>
      <c r="HE109" s="32"/>
      <c r="HF109" s="32"/>
      <c r="HG109" s="32"/>
      <c r="HH109" s="32"/>
      <c r="HI109" s="32"/>
      <c r="HJ109" s="32"/>
      <c r="HK109" s="32"/>
      <c r="HL109" s="32"/>
      <c r="HM109" s="32"/>
      <c r="HN109" s="32"/>
      <c r="HO109" s="32"/>
      <c r="HP109" s="32"/>
      <c r="HQ109" s="32"/>
      <c r="HR109" s="32"/>
      <c r="HS109" s="32"/>
      <c r="HT109" s="32"/>
      <c r="HU109" s="32"/>
      <c r="HV109" s="32"/>
      <c r="HW109" s="32"/>
      <c r="HX109" s="32"/>
      <c r="HY109" s="32"/>
      <c r="HZ109" s="32"/>
      <c r="IA109" s="32"/>
      <c r="IB109" s="32"/>
      <c r="IC109" s="32"/>
      <c r="ID109" s="32"/>
      <c r="IE109" s="32"/>
      <c r="IF109" s="32"/>
      <c r="IG109" s="32"/>
      <c r="IH109" s="32"/>
      <c r="II109" s="32"/>
      <c r="IJ109" s="32"/>
      <c r="IK109" s="32"/>
      <c r="IL109" s="32"/>
      <c r="IM109" s="32"/>
      <c r="IN109" s="32"/>
      <c r="IO109" s="32"/>
      <c r="IP109" s="32"/>
      <c r="IQ109" s="32"/>
      <c r="IR109" s="32"/>
      <c r="IS109" s="32"/>
      <c r="IT109" s="32"/>
      <c r="IU109" s="32"/>
      <c r="IV109" s="32"/>
    </row>
    <row r="110" spans="1:256" s="35" customFormat="1" x14ac:dyDescent="0.25">
      <c r="A110" s="23" t="str">
        <f t="shared" ref="A110:A124" si="0">IF(C20&lt;&gt;"",CONCATENATE("ZNLC:",IF(C20&lt;&gt;"",C20,""),",INA;"),"")</f>
        <v>ZNLC:1,INA;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32"/>
      <c r="GK110" s="32"/>
      <c r="GL110" s="32"/>
      <c r="GM110" s="32"/>
      <c r="GN110" s="32"/>
      <c r="GO110" s="32"/>
      <c r="GP110" s="32"/>
      <c r="GQ110" s="32"/>
      <c r="GR110" s="32"/>
      <c r="GS110" s="32"/>
      <c r="GT110" s="32"/>
      <c r="GU110" s="32"/>
      <c r="GV110" s="32"/>
      <c r="GW110" s="32"/>
      <c r="GX110" s="32"/>
      <c r="GY110" s="32"/>
      <c r="GZ110" s="32"/>
      <c r="HA110" s="32"/>
      <c r="HB110" s="32"/>
      <c r="HC110" s="32"/>
      <c r="HD110" s="32"/>
      <c r="HE110" s="32"/>
      <c r="HF110" s="32"/>
      <c r="HG110" s="32"/>
      <c r="HH110" s="32"/>
      <c r="HI110" s="32"/>
      <c r="HJ110" s="32"/>
      <c r="HK110" s="32"/>
      <c r="HL110" s="32"/>
      <c r="HM110" s="32"/>
      <c r="HN110" s="32"/>
      <c r="HO110" s="32"/>
      <c r="HP110" s="32"/>
      <c r="HQ110" s="32"/>
      <c r="HR110" s="32"/>
      <c r="HS110" s="32"/>
      <c r="HT110" s="32"/>
      <c r="HU110" s="32"/>
      <c r="HV110" s="32"/>
      <c r="HW110" s="32"/>
      <c r="HX110" s="32"/>
      <c r="HY110" s="32"/>
      <c r="HZ110" s="32"/>
      <c r="IA110" s="32"/>
      <c r="IB110" s="32"/>
      <c r="IC110" s="32"/>
      <c r="ID110" s="32"/>
      <c r="IE110" s="32"/>
      <c r="IF110" s="32"/>
      <c r="IG110" s="32"/>
      <c r="IH110" s="32"/>
      <c r="II110" s="32"/>
      <c r="IJ110" s="32"/>
      <c r="IK110" s="32"/>
      <c r="IL110" s="32"/>
      <c r="IM110" s="32"/>
      <c r="IN110" s="32"/>
      <c r="IO110" s="32"/>
      <c r="IP110" s="32"/>
      <c r="IQ110" s="32"/>
      <c r="IR110" s="32"/>
      <c r="IS110" s="32"/>
      <c r="IT110" s="32"/>
      <c r="IU110" s="32"/>
      <c r="IV110" s="32"/>
    </row>
    <row r="111" spans="1:256" s="35" customFormat="1" x14ac:dyDescent="0.25">
      <c r="A111" s="23" t="str">
        <f t="shared" si="0"/>
        <v/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32"/>
      <c r="GK111" s="32"/>
      <c r="GL111" s="32"/>
      <c r="GM111" s="32"/>
      <c r="GN111" s="32"/>
      <c r="GO111" s="32"/>
      <c r="GP111" s="32"/>
      <c r="GQ111" s="32"/>
      <c r="GR111" s="32"/>
      <c r="GS111" s="32"/>
      <c r="GT111" s="32"/>
      <c r="GU111" s="32"/>
      <c r="GV111" s="32"/>
      <c r="GW111" s="32"/>
      <c r="GX111" s="32"/>
      <c r="GY111" s="32"/>
      <c r="GZ111" s="32"/>
      <c r="HA111" s="32"/>
      <c r="HB111" s="32"/>
      <c r="HC111" s="32"/>
      <c r="HD111" s="32"/>
      <c r="HE111" s="32"/>
      <c r="HF111" s="32"/>
      <c r="HG111" s="32"/>
      <c r="HH111" s="32"/>
      <c r="HI111" s="32"/>
      <c r="HJ111" s="32"/>
      <c r="HK111" s="32"/>
      <c r="HL111" s="32"/>
      <c r="HM111" s="32"/>
      <c r="HN111" s="32"/>
      <c r="HO111" s="32"/>
      <c r="HP111" s="32"/>
      <c r="HQ111" s="32"/>
      <c r="HR111" s="32"/>
      <c r="HS111" s="32"/>
      <c r="HT111" s="32"/>
      <c r="HU111" s="32"/>
      <c r="HV111" s="32"/>
      <c r="HW111" s="32"/>
      <c r="HX111" s="32"/>
      <c r="HY111" s="32"/>
      <c r="HZ111" s="32"/>
      <c r="IA111" s="32"/>
      <c r="IB111" s="32"/>
      <c r="IC111" s="32"/>
      <c r="ID111" s="32"/>
      <c r="IE111" s="32"/>
      <c r="IF111" s="32"/>
      <c r="IG111" s="32"/>
      <c r="IH111" s="32"/>
      <c r="II111" s="32"/>
      <c r="IJ111" s="32"/>
      <c r="IK111" s="32"/>
      <c r="IL111" s="32"/>
      <c r="IM111" s="32"/>
      <c r="IN111" s="32"/>
      <c r="IO111" s="32"/>
      <c r="IP111" s="32"/>
      <c r="IQ111" s="32"/>
      <c r="IR111" s="32"/>
      <c r="IS111" s="32"/>
      <c r="IT111" s="32"/>
      <c r="IU111" s="32"/>
      <c r="IV111" s="32"/>
    </row>
    <row r="112" spans="1:256" s="35" customFormat="1" x14ac:dyDescent="0.25">
      <c r="A112" s="23" t="str">
        <f t="shared" si="0"/>
        <v/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32"/>
      <c r="GK112" s="32"/>
      <c r="GL112" s="32"/>
      <c r="GM112" s="32"/>
      <c r="GN112" s="32"/>
      <c r="GO112" s="32"/>
      <c r="GP112" s="32"/>
      <c r="GQ112" s="32"/>
      <c r="GR112" s="32"/>
      <c r="GS112" s="32"/>
      <c r="GT112" s="32"/>
      <c r="GU112" s="32"/>
      <c r="GV112" s="32"/>
      <c r="GW112" s="32"/>
      <c r="GX112" s="32"/>
      <c r="GY112" s="32"/>
      <c r="GZ112" s="32"/>
      <c r="HA112" s="32"/>
      <c r="HB112" s="32"/>
      <c r="HC112" s="32"/>
      <c r="HD112" s="32"/>
      <c r="HE112" s="32"/>
      <c r="HF112" s="32"/>
      <c r="HG112" s="32"/>
      <c r="HH112" s="32"/>
      <c r="HI112" s="32"/>
      <c r="HJ112" s="32"/>
      <c r="HK112" s="32"/>
      <c r="HL112" s="32"/>
      <c r="HM112" s="32"/>
      <c r="HN112" s="32"/>
      <c r="HO112" s="32"/>
      <c r="HP112" s="32"/>
      <c r="HQ112" s="32"/>
      <c r="HR112" s="32"/>
      <c r="HS112" s="32"/>
      <c r="HT112" s="32"/>
      <c r="HU112" s="32"/>
      <c r="HV112" s="32"/>
      <c r="HW112" s="32"/>
      <c r="HX112" s="32"/>
      <c r="HY112" s="32"/>
      <c r="HZ112" s="32"/>
      <c r="IA112" s="32"/>
      <c r="IB112" s="32"/>
      <c r="IC112" s="32"/>
      <c r="ID112" s="32"/>
      <c r="IE112" s="32"/>
      <c r="IF112" s="32"/>
      <c r="IG112" s="32"/>
      <c r="IH112" s="32"/>
      <c r="II112" s="32"/>
      <c r="IJ112" s="32"/>
      <c r="IK112" s="32"/>
      <c r="IL112" s="32"/>
      <c r="IM112" s="32"/>
      <c r="IN112" s="32"/>
      <c r="IO112" s="32"/>
      <c r="IP112" s="32"/>
      <c r="IQ112" s="32"/>
      <c r="IR112" s="32"/>
      <c r="IS112" s="32"/>
      <c r="IT112" s="32"/>
      <c r="IU112" s="32"/>
      <c r="IV112" s="32"/>
    </row>
    <row r="113" spans="1:256" s="35" customFormat="1" x14ac:dyDescent="0.25">
      <c r="A113" s="23" t="str">
        <f t="shared" si="0"/>
        <v/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32"/>
      <c r="GK113" s="32"/>
      <c r="GL113" s="32"/>
      <c r="GM113" s="32"/>
      <c r="GN113" s="32"/>
      <c r="GO113" s="32"/>
      <c r="GP113" s="32"/>
      <c r="GQ113" s="32"/>
      <c r="GR113" s="32"/>
      <c r="GS113" s="32"/>
      <c r="GT113" s="32"/>
      <c r="GU113" s="32"/>
      <c r="GV113" s="32"/>
      <c r="GW113" s="32"/>
      <c r="GX113" s="32"/>
      <c r="GY113" s="32"/>
      <c r="GZ113" s="32"/>
      <c r="HA113" s="32"/>
      <c r="HB113" s="32"/>
      <c r="HC113" s="32"/>
      <c r="HD113" s="32"/>
      <c r="HE113" s="32"/>
      <c r="HF113" s="32"/>
      <c r="HG113" s="32"/>
      <c r="HH113" s="32"/>
      <c r="HI113" s="32"/>
      <c r="HJ113" s="32"/>
      <c r="HK113" s="32"/>
      <c r="HL113" s="32"/>
      <c r="HM113" s="32"/>
      <c r="HN113" s="32"/>
      <c r="HO113" s="32"/>
      <c r="HP113" s="32"/>
      <c r="HQ113" s="32"/>
      <c r="HR113" s="32"/>
      <c r="HS113" s="32"/>
      <c r="HT113" s="32"/>
      <c r="HU113" s="32"/>
      <c r="HV113" s="32"/>
      <c r="HW113" s="32"/>
      <c r="HX113" s="32"/>
      <c r="HY113" s="32"/>
      <c r="HZ113" s="32"/>
      <c r="IA113" s="32"/>
      <c r="IB113" s="32"/>
      <c r="IC113" s="32"/>
      <c r="ID113" s="32"/>
      <c r="IE113" s="32"/>
      <c r="IF113" s="32"/>
      <c r="IG113" s="32"/>
      <c r="IH113" s="32"/>
      <c r="II113" s="32"/>
      <c r="IJ113" s="32"/>
      <c r="IK113" s="32"/>
      <c r="IL113" s="32"/>
      <c r="IM113" s="32"/>
      <c r="IN113" s="32"/>
      <c r="IO113" s="32"/>
      <c r="IP113" s="32"/>
      <c r="IQ113" s="32"/>
      <c r="IR113" s="32"/>
      <c r="IS113" s="32"/>
      <c r="IT113" s="32"/>
      <c r="IU113" s="32"/>
      <c r="IV113" s="32"/>
    </row>
    <row r="114" spans="1:256" s="35" customFormat="1" x14ac:dyDescent="0.25">
      <c r="A114" s="23" t="str">
        <f t="shared" si="0"/>
        <v/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32"/>
      <c r="GK114" s="32"/>
      <c r="GL114" s="32"/>
      <c r="GM114" s="32"/>
      <c r="GN114" s="32"/>
      <c r="GO114" s="32"/>
      <c r="GP114" s="32"/>
      <c r="GQ114" s="32"/>
      <c r="GR114" s="32"/>
      <c r="GS114" s="32"/>
      <c r="GT114" s="32"/>
      <c r="GU114" s="32"/>
      <c r="GV114" s="32"/>
      <c r="GW114" s="32"/>
      <c r="GX114" s="32"/>
      <c r="GY114" s="32"/>
      <c r="GZ114" s="32"/>
      <c r="HA114" s="32"/>
      <c r="HB114" s="32"/>
      <c r="HC114" s="32"/>
      <c r="HD114" s="32"/>
      <c r="HE114" s="32"/>
      <c r="HF114" s="32"/>
      <c r="HG114" s="32"/>
      <c r="HH114" s="32"/>
      <c r="HI114" s="32"/>
      <c r="HJ114" s="32"/>
      <c r="HK114" s="32"/>
      <c r="HL114" s="32"/>
      <c r="HM114" s="32"/>
      <c r="HN114" s="32"/>
      <c r="HO114" s="32"/>
      <c r="HP114" s="32"/>
      <c r="HQ114" s="32"/>
      <c r="HR114" s="32"/>
      <c r="HS114" s="32"/>
      <c r="HT114" s="32"/>
      <c r="HU114" s="32"/>
      <c r="HV114" s="32"/>
      <c r="HW114" s="32"/>
      <c r="HX114" s="32"/>
      <c r="HY114" s="32"/>
      <c r="HZ114" s="32"/>
      <c r="IA114" s="32"/>
      <c r="IB114" s="32"/>
      <c r="IC114" s="32"/>
      <c r="ID114" s="32"/>
      <c r="IE114" s="32"/>
      <c r="IF114" s="32"/>
      <c r="IG114" s="32"/>
      <c r="IH114" s="32"/>
      <c r="II114" s="32"/>
      <c r="IJ114" s="32"/>
      <c r="IK114" s="32"/>
      <c r="IL114" s="32"/>
      <c r="IM114" s="32"/>
      <c r="IN114" s="32"/>
      <c r="IO114" s="32"/>
      <c r="IP114" s="32"/>
      <c r="IQ114" s="32"/>
      <c r="IR114" s="32"/>
      <c r="IS114" s="32"/>
      <c r="IT114" s="32"/>
      <c r="IU114" s="32"/>
      <c r="IV114" s="32"/>
    </row>
    <row r="115" spans="1:256" s="35" customFormat="1" x14ac:dyDescent="0.25">
      <c r="A115" s="23" t="str">
        <f t="shared" si="0"/>
        <v/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32"/>
      <c r="GK115" s="32"/>
      <c r="GL115" s="32"/>
      <c r="GM115" s="32"/>
      <c r="GN115" s="32"/>
      <c r="GO115" s="32"/>
      <c r="GP115" s="32"/>
      <c r="GQ115" s="32"/>
      <c r="GR115" s="32"/>
      <c r="GS115" s="32"/>
      <c r="GT115" s="32"/>
      <c r="GU115" s="32"/>
      <c r="GV115" s="32"/>
      <c r="GW115" s="32"/>
      <c r="GX115" s="32"/>
      <c r="GY115" s="32"/>
      <c r="GZ115" s="32"/>
      <c r="HA115" s="32"/>
      <c r="HB115" s="32"/>
      <c r="HC115" s="32"/>
      <c r="HD115" s="32"/>
      <c r="HE115" s="32"/>
      <c r="HF115" s="32"/>
      <c r="HG115" s="32"/>
      <c r="HH115" s="32"/>
      <c r="HI115" s="32"/>
      <c r="HJ115" s="32"/>
      <c r="HK115" s="32"/>
      <c r="HL115" s="32"/>
      <c r="HM115" s="32"/>
      <c r="HN115" s="32"/>
      <c r="HO115" s="32"/>
      <c r="HP115" s="32"/>
      <c r="HQ115" s="32"/>
      <c r="HR115" s="32"/>
      <c r="HS115" s="32"/>
      <c r="HT115" s="32"/>
      <c r="HU115" s="32"/>
      <c r="HV115" s="32"/>
      <c r="HW115" s="32"/>
      <c r="HX115" s="32"/>
      <c r="HY115" s="32"/>
      <c r="HZ115" s="32"/>
      <c r="IA115" s="32"/>
      <c r="IB115" s="32"/>
      <c r="IC115" s="32"/>
      <c r="ID115" s="32"/>
      <c r="IE115" s="32"/>
      <c r="IF115" s="32"/>
      <c r="IG115" s="32"/>
      <c r="IH115" s="32"/>
      <c r="II115" s="32"/>
      <c r="IJ115" s="32"/>
      <c r="IK115" s="32"/>
      <c r="IL115" s="32"/>
      <c r="IM115" s="32"/>
      <c r="IN115" s="32"/>
      <c r="IO115" s="32"/>
      <c r="IP115" s="32"/>
      <c r="IQ115" s="32"/>
      <c r="IR115" s="32"/>
      <c r="IS115" s="32"/>
      <c r="IT115" s="32"/>
      <c r="IU115" s="32"/>
      <c r="IV115" s="32"/>
    </row>
    <row r="116" spans="1:256" s="35" customFormat="1" x14ac:dyDescent="0.25">
      <c r="A116" s="23" t="str">
        <f t="shared" si="0"/>
        <v/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32"/>
      <c r="GK116" s="32"/>
      <c r="GL116" s="32"/>
      <c r="GM116" s="32"/>
      <c r="GN116" s="32"/>
      <c r="GO116" s="32"/>
      <c r="GP116" s="32"/>
      <c r="GQ116" s="32"/>
      <c r="GR116" s="32"/>
      <c r="GS116" s="32"/>
      <c r="GT116" s="32"/>
      <c r="GU116" s="32"/>
      <c r="GV116" s="32"/>
      <c r="GW116" s="32"/>
      <c r="GX116" s="32"/>
      <c r="GY116" s="32"/>
      <c r="GZ116" s="32"/>
      <c r="HA116" s="32"/>
      <c r="HB116" s="32"/>
      <c r="HC116" s="32"/>
      <c r="HD116" s="32"/>
      <c r="HE116" s="32"/>
      <c r="HF116" s="32"/>
      <c r="HG116" s="32"/>
      <c r="HH116" s="32"/>
      <c r="HI116" s="32"/>
      <c r="HJ116" s="32"/>
      <c r="HK116" s="32"/>
      <c r="HL116" s="32"/>
      <c r="HM116" s="32"/>
      <c r="HN116" s="32"/>
      <c r="HO116" s="32"/>
      <c r="HP116" s="32"/>
      <c r="HQ116" s="32"/>
      <c r="HR116" s="32"/>
      <c r="HS116" s="32"/>
      <c r="HT116" s="32"/>
      <c r="HU116" s="32"/>
      <c r="HV116" s="32"/>
      <c r="HW116" s="32"/>
      <c r="HX116" s="32"/>
      <c r="HY116" s="32"/>
      <c r="HZ116" s="32"/>
      <c r="IA116" s="32"/>
      <c r="IB116" s="32"/>
      <c r="IC116" s="32"/>
      <c r="ID116" s="32"/>
      <c r="IE116" s="32"/>
      <c r="IF116" s="32"/>
      <c r="IG116" s="32"/>
      <c r="IH116" s="32"/>
      <c r="II116" s="32"/>
      <c r="IJ116" s="32"/>
      <c r="IK116" s="32"/>
      <c r="IL116" s="32"/>
      <c r="IM116" s="32"/>
      <c r="IN116" s="32"/>
      <c r="IO116" s="32"/>
      <c r="IP116" s="32"/>
      <c r="IQ116" s="32"/>
      <c r="IR116" s="32"/>
      <c r="IS116" s="32"/>
      <c r="IT116" s="32"/>
      <c r="IU116" s="32"/>
      <c r="IV116" s="32"/>
    </row>
    <row r="117" spans="1:256" s="35" customFormat="1" x14ac:dyDescent="0.25">
      <c r="A117" s="23" t="str">
        <f t="shared" si="0"/>
        <v/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32"/>
      <c r="GK117" s="32"/>
      <c r="GL117" s="32"/>
      <c r="GM117" s="32"/>
      <c r="GN117" s="32"/>
      <c r="GO117" s="32"/>
      <c r="GP117" s="32"/>
      <c r="GQ117" s="32"/>
      <c r="GR117" s="32"/>
      <c r="GS117" s="32"/>
      <c r="GT117" s="32"/>
      <c r="GU117" s="32"/>
      <c r="GV117" s="32"/>
      <c r="GW117" s="32"/>
      <c r="GX117" s="32"/>
      <c r="GY117" s="32"/>
      <c r="GZ117" s="32"/>
      <c r="HA117" s="32"/>
      <c r="HB117" s="32"/>
      <c r="HC117" s="32"/>
      <c r="HD117" s="32"/>
      <c r="HE117" s="32"/>
      <c r="HF117" s="32"/>
      <c r="HG117" s="32"/>
      <c r="HH117" s="32"/>
      <c r="HI117" s="32"/>
      <c r="HJ117" s="32"/>
      <c r="HK117" s="32"/>
      <c r="HL117" s="32"/>
      <c r="HM117" s="32"/>
      <c r="HN117" s="32"/>
      <c r="HO117" s="32"/>
      <c r="HP117" s="32"/>
      <c r="HQ117" s="32"/>
      <c r="HR117" s="32"/>
      <c r="HS117" s="32"/>
      <c r="HT117" s="32"/>
      <c r="HU117" s="32"/>
      <c r="HV117" s="32"/>
      <c r="HW117" s="32"/>
      <c r="HX117" s="32"/>
      <c r="HY117" s="32"/>
      <c r="HZ117" s="32"/>
      <c r="IA117" s="32"/>
      <c r="IB117" s="32"/>
      <c r="IC117" s="32"/>
      <c r="ID117" s="32"/>
      <c r="IE117" s="32"/>
      <c r="IF117" s="32"/>
      <c r="IG117" s="32"/>
      <c r="IH117" s="32"/>
      <c r="II117" s="32"/>
      <c r="IJ117" s="32"/>
      <c r="IK117" s="32"/>
      <c r="IL117" s="32"/>
      <c r="IM117" s="32"/>
      <c r="IN117" s="32"/>
      <c r="IO117" s="32"/>
      <c r="IP117" s="32"/>
      <c r="IQ117" s="32"/>
      <c r="IR117" s="32"/>
      <c r="IS117" s="32"/>
      <c r="IT117" s="32"/>
      <c r="IU117" s="32"/>
      <c r="IV117" s="32"/>
    </row>
    <row r="118" spans="1:256" s="35" customFormat="1" x14ac:dyDescent="0.25">
      <c r="A118" s="23" t="str">
        <f t="shared" si="0"/>
        <v/>
      </c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32"/>
      <c r="GK118" s="32"/>
      <c r="GL118" s="32"/>
      <c r="GM118" s="32"/>
      <c r="GN118" s="32"/>
      <c r="GO118" s="32"/>
      <c r="GP118" s="32"/>
      <c r="GQ118" s="32"/>
      <c r="GR118" s="32"/>
      <c r="GS118" s="32"/>
      <c r="GT118" s="32"/>
      <c r="GU118" s="32"/>
      <c r="GV118" s="32"/>
      <c r="GW118" s="32"/>
      <c r="GX118" s="32"/>
      <c r="GY118" s="32"/>
      <c r="GZ118" s="32"/>
      <c r="HA118" s="32"/>
      <c r="HB118" s="32"/>
      <c r="HC118" s="32"/>
      <c r="HD118" s="32"/>
      <c r="HE118" s="32"/>
      <c r="HF118" s="32"/>
      <c r="HG118" s="32"/>
      <c r="HH118" s="32"/>
      <c r="HI118" s="32"/>
      <c r="HJ118" s="32"/>
      <c r="HK118" s="32"/>
      <c r="HL118" s="32"/>
      <c r="HM118" s="32"/>
      <c r="HN118" s="32"/>
      <c r="HO118" s="32"/>
      <c r="HP118" s="32"/>
      <c r="HQ118" s="32"/>
      <c r="HR118" s="32"/>
      <c r="HS118" s="32"/>
      <c r="HT118" s="32"/>
      <c r="HU118" s="32"/>
      <c r="HV118" s="32"/>
      <c r="HW118" s="32"/>
      <c r="HX118" s="32"/>
      <c r="HY118" s="32"/>
      <c r="HZ118" s="32"/>
      <c r="IA118" s="32"/>
      <c r="IB118" s="32"/>
      <c r="IC118" s="32"/>
      <c r="ID118" s="32"/>
      <c r="IE118" s="32"/>
      <c r="IF118" s="32"/>
      <c r="IG118" s="32"/>
      <c r="IH118" s="32"/>
      <c r="II118" s="32"/>
      <c r="IJ118" s="32"/>
      <c r="IK118" s="32"/>
      <c r="IL118" s="32"/>
      <c r="IM118" s="32"/>
      <c r="IN118" s="32"/>
      <c r="IO118" s="32"/>
      <c r="IP118" s="32"/>
      <c r="IQ118" s="32"/>
      <c r="IR118" s="32"/>
      <c r="IS118" s="32"/>
      <c r="IT118" s="32"/>
      <c r="IU118" s="32"/>
      <c r="IV118" s="32"/>
    </row>
    <row r="119" spans="1:256" s="35" customFormat="1" x14ac:dyDescent="0.25">
      <c r="A119" s="23" t="str">
        <f t="shared" si="0"/>
        <v/>
      </c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32"/>
      <c r="GK119" s="32"/>
      <c r="GL119" s="32"/>
      <c r="GM119" s="32"/>
      <c r="GN119" s="32"/>
      <c r="GO119" s="32"/>
      <c r="GP119" s="32"/>
      <c r="GQ119" s="32"/>
      <c r="GR119" s="32"/>
      <c r="GS119" s="32"/>
      <c r="GT119" s="32"/>
      <c r="GU119" s="32"/>
      <c r="GV119" s="32"/>
      <c r="GW119" s="32"/>
      <c r="GX119" s="32"/>
      <c r="GY119" s="32"/>
      <c r="GZ119" s="32"/>
      <c r="HA119" s="32"/>
      <c r="HB119" s="32"/>
      <c r="HC119" s="32"/>
      <c r="HD119" s="32"/>
      <c r="HE119" s="32"/>
      <c r="HF119" s="32"/>
      <c r="HG119" s="32"/>
      <c r="HH119" s="32"/>
      <c r="HI119" s="32"/>
      <c r="HJ119" s="32"/>
      <c r="HK119" s="32"/>
      <c r="HL119" s="32"/>
      <c r="HM119" s="32"/>
      <c r="HN119" s="32"/>
      <c r="HO119" s="32"/>
      <c r="HP119" s="32"/>
      <c r="HQ119" s="32"/>
      <c r="HR119" s="32"/>
      <c r="HS119" s="32"/>
      <c r="HT119" s="32"/>
      <c r="HU119" s="32"/>
      <c r="HV119" s="32"/>
      <c r="HW119" s="32"/>
      <c r="HX119" s="32"/>
      <c r="HY119" s="32"/>
      <c r="HZ119" s="32"/>
      <c r="IA119" s="32"/>
      <c r="IB119" s="32"/>
      <c r="IC119" s="32"/>
      <c r="ID119" s="32"/>
      <c r="IE119" s="32"/>
      <c r="IF119" s="32"/>
      <c r="IG119" s="32"/>
      <c r="IH119" s="32"/>
      <c r="II119" s="32"/>
      <c r="IJ119" s="32"/>
      <c r="IK119" s="32"/>
      <c r="IL119" s="32"/>
      <c r="IM119" s="32"/>
      <c r="IN119" s="32"/>
      <c r="IO119" s="32"/>
      <c r="IP119" s="32"/>
      <c r="IQ119" s="32"/>
      <c r="IR119" s="32"/>
      <c r="IS119" s="32"/>
      <c r="IT119" s="32"/>
      <c r="IU119" s="32"/>
      <c r="IV119" s="32"/>
    </row>
    <row r="120" spans="1:256" s="35" customFormat="1" x14ac:dyDescent="0.25">
      <c r="A120" s="23" t="str">
        <f t="shared" si="0"/>
        <v/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32"/>
      <c r="GK120" s="32"/>
      <c r="GL120" s="32"/>
      <c r="GM120" s="32"/>
      <c r="GN120" s="32"/>
      <c r="GO120" s="32"/>
      <c r="GP120" s="32"/>
      <c r="GQ120" s="32"/>
      <c r="GR120" s="32"/>
      <c r="GS120" s="32"/>
      <c r="GT120" s="32"/>
      <c r="GU120" s="32"/>
      <c r="GV120" s="32"/>
      <c r="GW120" s="32"/>
      <c r="GX120" s="32"/>
      <c r="GY120" s="32"/>
      <c r="GZ120" s="32"/>
      <c r="HA120" s="32"/>
      <c r="HB120" s="32"/>
      <c r="HC120" s="32"/>
      <c r="HD120" s="32"/>
      <c r="HE120" s="32"/>
      <c r="HF120" s="32"/>
      <c r="HG120" s="32"/>
      <c r="HH120" s="32"/>
      <c r="HI120" s="32"/>
      <c r="HJ120" s="32"/>
      <c r="HK120" s="32"/>
      <c r="HL120" s="32"/>
      <c r="HM120" s="32"/>
      <c r="HN120" s="32"/>
      <c r="HO120" s="32"/>
      <c r="HP120" s="32"/>
      <c r="HQ120" s="32"/>
      <c r="HR120" s="32"/>
      <c r="HS120" s="32"/>
      <c r="HT120" s="32"/>
      <c r="HU120" s="32"/>
      <c r="HV120" s="32"/>
      <c r="HW120" s="32"/>
      <c r="HX120" s="32"/>
      <c r="HY120" s="32"/>
      <c r="HZ120" s="32"/>
      <c r="IA120" s="32"/>
      <c r="IB120" s="32"/>
      <c r="IC120" s="32"/>
      <c r="ID120" s="32"/>
      <c r="IE120" s="32"/>
      <c r="IF120" s="32"/>
      <c r="IG120" s="32"/>
      <c r="IH120" s="32"/>
      <c r="II120" s="32"/>
      <c r="IJ120" s="32"/>
      <c r="IK120" s="32"/>
      <c r="IL120" s="32"/>
      <c r="IM120" s="32"/>
      <c r="IN120" s="32"/>
      <c r="IO120" s="32"/>
      <c r="IP120" s="32"/>
      <c r="IQ120" s="32"/>
      <c r="IR120" s="32"/>
      <c r="IS120" s="32"/>
      <c r="IT120" s="32"/>
      <c r="IU120" s="32"/>
      <c r="IV120" s="32"/>
    </row>
    <row r="121" spans="1:256" s="35" customFormat="1" x14ac:dyDescent="0.25">
      <c r="A121" s="23" t="str">
        <f t="shared" si="0"/>
        <v/>
      </c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32"/>
      <c r="GK121" s="32"/>
      <c r="GL121" s="32"/>
      <c r="GM121" s="32"/>
      <c r="GN121" s="32"/>
      <c r="GO121" s="32"/>
      <c r="GP121" s="32"/>
      <c r="GQ121" s="32"/>
      <c r="GR121" s="32"/>
      <c r="GS121" s="32"/>
      <c r="GT121" s="32"/>
      <c r="GU121" s="32"/>
      <c r="GV121" s="32"/>
      <c r="GW121" s="32"/>
      <c r="GX121" s="32"/>
      <c r="GY121" s="32"/>
      <c r="GZ121" s="32"/>
      <c r="HA121" s="32"/>
      <c r="HB121" s="32"/>
      <c r="HC121" s="32"/>
      <c r="HD121" s="32"/>
      <c r="HE121" s="32"/>
      <c r="HF121" s="32"/>
      <c r="HG121" s="32"/>
      <c r="HH121" s="32"/>
      <c r="HI121" s="32"/>
      <c r="HJ121" s="32"/>
      <c r="HK121" s="32"/>
      <c r="HL121" s="32"/>
      <c r="HM121" s="32"/>
      <c r="HN121" s="32"/>
      <c r="HO121" s="32"/>
      <c r="HP121" s="32"/>
      <c r="HQ121" s="32"/>
      <c r="HR121" s="32"/>
      <c r="HS121" s="32"/>
      <c r="HT121" s="32"/>
      <c r="HU121" s="32"/>
      <c r="HV121" s="32"/>
      <c r="HW121" s="32"/>
      <c r="HX121" s="32"/>
      <c r="HY121" s="32"/>
      <c r="HZ121" s="32"/>
      <c r="IA121" s="32"/>
      <c r="IB121" s="32"/>
      <c r="IC121" s="32"/>
      <c r="ID121" s="32"/>
      <c r="IE121" s="32"/>
      <c r="IF121" s="32"/>
      <c r="IG121" s="32"/>
      <c r="IH121" s="32"/>
      <c r="II121" s="32"/>
      <c r="IJ121" s="32"/>
      <c r="IK121" s="32"/>
      <c r="IL121" s="32"/>
      <c r="IM121" s="32"/>
      <c r="IN121" s="32"/>
      <c r="IO121" s="32"/>
      <c r="IP121" s="32"/>
      <c r="IQ121" s="32"/>
      <c r="IR121" s="32"/>
      <c r="IS121" s="32"/>
      <c r="IT121" s="32"/>
      <c r="IU121" s="32"/>
      <c r="IV121" s="32"/>
    </row>
    <row r="122" spans="1:256" s="35" customFormat="1" x14ac:dyDescent="0.25">
      <c r="A122" s="23" t="str">
        <f t="shared" si="0"/>
        <v/>
      </c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32"/>
      <c r="GK122" s="32"/>
      <c r="GL122" s="32"/>
      <c r="GM122" s="32"/>
      <c r="GN122" s="32"/>
      <c r="GO122" s="32"/>
      <c r="GP122" s="32"/>
      <c r="GQ122" s="32"/>
      <c r="GR122" s="32"/>
      <c r="GS122" s="32"/>
      <c r="GT122" s="32"/>
      <c r="GU122" s="32"/>
      <c r="GV122" s="32"/>
      <c r="GW122" s="32"/>
      <c r="GX122" s="32"/>
      <c r="GY122" s="32"/>
      <c r="GZ122" s="32"/>
      <c r="HA122" s="32"/>
      <c r="HB122" s="32"/>
      <c r="HC122" s="32"/>
      <c r="HD122" s="32"/>
      <c r="HE122" s="32"/>
      <c r="HF122" s="32"/>
      <c r="HG122" s="32"/>
      <c r="HH122" s="32"/>
      <c r="HI122" s="32"/>
      <c r="HJ122" s="32"/>
      <c r="HK122" s="32"/>
      <c r="HL122" s="32"/>
      <c r="HM122" s="32"/>
      <c r="HN122" s="32"/>
      <c r="HO122" s="32"/>
      <c r="HP122" s="32"/>
      <c r="HQ122" s="32"/>
      <c r="HR122" s="32"/>
      <c r="HS122" s="32"/>
      <c r="HT122" s="32"/>
      <c r="HU122" s="32"/>
      <c r="HV122" s="32"/>
      <c r="HW122" s="32"/>
      <c r="HX122" s="32"/>
      <c r="HY122" s="32"/>
      <c r="HZ122" s="32"/>
      <c r="IA122" s="32"/>
      <c r="IB122" s="32"/>
      <c r="IC122" s="32"/>
      <c r="ID122" s="32"/>
      <c r="IE122" s="32"/>
      <c r="IF122" s="32"/>
      <c r="IG122" s="32"/>
      <c r="IH122" s="32"/>
      <c r="II122" s="32"/>
      <c r="IJ122" s="32"/>
      <c r="IK122" s="32"/>
      <c r="IL122" s="32"/>
      <c r="IM122" s="32"/>
      <c r="IN122" s="32"/>
      <c r="IO122" s="32"/>
      <c r="IP122" s="32"/>
      <c r="IQ122" s="32"/>
      <c r="IR122" s="32"/>
      <c r="IS122" s="32"/>
      <c r="IT122" s="32"/>
      <c r="IU122" s="32"/>
      <c r="IV122" s="32"/>
    </row>
    <row r="123" spans="1:256" s="35" customFormat="1" x14ac:dyDescent="0.25">
      <c r="A123" s="23" t="str">
        <f t="shared" si="0"/>
        <v/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32"/>
      <c r="GK123" s="32"/>
      <c r="GL123" s="32"/>
      <c r="GM123" s="32"/>
      <c r="GN123" s="32"/>
      <c r="GO123" s="32"/>
      <c r="GP123" s="32"/>
      <c r="GQ123" s="32"/>
      <c r="GR123" s="32"/>
      <c r="GS123" s="32"/>
      <c r="GT123" s="32"/>
      <c r="GU123" s="32"/>
      <c r="GV123" s="32"/>
      <c r="GW123" s="32"/>
      <c r="GX123" s="32"/>
      <c r="GY123" s="32"/>
      <c r="GZ123" s="32"/>
      <c r="HA123" s="32"/>
      <c r="HB123" s="32"/>
      <c r="HC123" s="32"/>
      <c r="HD123" s="32"/>
      <c r="HE123" s="32"/>
      <c r="HF123" s="32"/>
      <c r="HG123" s="32"/>
      <c r="HH123" s="32"/>
      <c r="HI123" s="32"/>
      <c r="HJ123" s="32"/>
      <c r="HK123" s="32"/>
      <c r="HL123" s="32"/>
      <c r="HM123" s="32"/>
      <c r="HN123" s="32"/>
      <c r="HO123" s="32"/>
      <c r="HP123" s="32"/>
      <c r="HQ123" s="32"/>
      <c r="HR123" s="32"/>
      <c r="HS123" s="32"/>
      <c r="HT123" s="32"/>
      <c r="HU123" s="32"/>
      <c r="HV123" s="32"/>
      <c r="HW123" s="32"/>
      <c r="HX123" s="32"/>
      <c r="HY123" s="32"/>
      <c r="HZ123" s="32"/>
      <c r="IA123" s="32"/>
      <c r="IB123" s="32"/>
      <c r="IC123" s="32"/>
      <c r="ID123" s="32"/>
      <c r="IE123" s="32"/>
      <c r="IF123" s="32"/>
      <c r="IG123" s="32"/>
      <c r="IH123" s="32"/>
      <c r="II123" s="32"/>
      <c r="IJ123" s="32"/>
      <c r="IK123" s="32"/>
      <c r="IL123" s="32"/>
      <c r="IM123" s="32"/>
      <c r="IN123" s="32"/>
      <c r="IO123" s="32"/>
      <c r="IP123" s="32"/>
      <c r="IQ123" s="32"/>
      <c r="IR123" s="32"/>
      <c r="IS123" s="32"/>
      <c r="IT123" s="32"/>
      <c r="IU123" s="32"/>
      <c r="IV123" s="32"/>
    </row>
    <row r="124" spans="1:256" s="35" customFormat="1" x14ac:dyDescent="0.25">
      <c r="A124" s="23" t="str">
        <f t="shared" si="0"/>
        <v/>
      </c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32"/>
      <c r="GK124" s="32"/>
      <c r="GL124" s="32"/>
      <c r="GM124" s="32"/>
      <c r="GN124" s="32"/>
      <c r="GO124" s="32"/>
      <c r="GP124" s="32"/>
      <c r="GQ124" s="32"/>
      <c r="GR124" s="32"/>
      <c r="GS124" s="32"/>
      <c r="GT124" s="32"/>
      <c r="GU124" s="32"/>
      <c r="GV124" s="32"/>
      <c r="GW124" s="32"/>
      <c r="GX124" s="32"/>
      <c r="GY124" s="32"/>
      <c r="GZ124" s="32"/>
      <c r="HA124" s="32"/>
      <c r="HB124" s="32"/>
      <c r="HC124" s="32"/>
      <c r="HD124" s="32"/>
      <c r="HE124" s="32"/>
      <c r="HF124" s="32"/>
      <c r="HG124" s="32"/>
      <c r="HH124" s="32"/>
      <c r="HI124" s="32"/>
      <c r="HJ124" s="32"/>
      <c r="HK124" s="32"/>
      <c r="HL124" s="32"/>
      <c r="HM124" s="32"/>
      <c r="HN124" s="32"/>
      <c r="HO124" s="32"/>
      <c r="HP124" s="32"/>
      <c r="HQ124" s="32"/>
      <c r="HR124" s="32"/>
      <c r="HS124" s="32"/>
      <c r="HT124" s="32"/>
      <c r="HU124" s="32"/>
      <c r="HV124" s="32"/>
      <c r="HW124" s="32"/>
      <c r="HX124" s="32"/>
      <c r="HY124" s="32"/>
      <c r="HZ124" s="32"/>
      <c r="IA124" s="32"/>
      <c r="IB124" s="32"/>
      <c r="IC124" s="32"/>
      <c r="ID124" s="32"/>
      <c r="IE124" s="32"/>
      <c r="IF124" s="32"/>
      <c r="IG124" s="32"/>
      <c r="IH124" s="32"/>
      <c r="II124" s="32"/>
      <c r="IJ124" s="32"/>
      <c r="IK124" s="32"/>
      <c r="IL124" s="32"/>
      <c r="IM124" s="32"/>
      <c r="IN124" s="32"/>
      <c r="IO124" s="32"/>
      <c r="IP124" s="32"/>
      <c r="IQ124" s="32"/>
      <c r="IR124" s="32"/>
      <c r="IS124" s="32"/>
      <c r="IT124" s="32"/>
      <c r="IU124" s="32"/>
      <c r="IV124" s="32"/>
    </row>
    <row r="125" spans="1:256" s="35" customFormat="1" x14ac:dyDescent="0.25">
      <c r="A125" s="23" t="str">
        <f>CONCATENATE("ZNEL;")</f>
        <v>ZNEL;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32"/>
      <c r="GK125" s="32"/>
      <c r="GL125" s="32"/>
      <c r="GM125" s="32"/>
      <c r="GN125" s="32"/>
      <c r="GO125" s="32"/>
      <c r="GP125" s="32"/>
      <c r="GQ125" s="32"/>
      <c r="GR125" s="32"/>
      <c r="GS125" s="32"/>
      <c r="GT125" s="32"/>
      <c r="GU125" s="32"/>
      <c r="GV125" s="32"/>
      <c r="GW125" s="32"/>
      <c r="GX125" s="32"/>
      <c r="GY125" s="32"/>
      <c r="GZ125" s="32"/>
      <c r="HA125" s="32"/>
      <c r="HB125" s="32"/>
      <c r="HC125" s="32"/>
      <c r="HD125" s="32"/>
      <c r="HE125" s="32"/>
      <c r="HF125" s="32"/>
      <c r="HG125" s="32"/>
      <c r="HH125" s="32"/>
      <c r="HI125" s="32"/>
      <c r="HJ125" s="32"/>
      <c r="HK125" s="32"/>
      <c r="HL125" s="32"/>
      <c r="HM125" s="32"/>
      <c r="HN125" s="32"/>
      <c r="HO125" s="32"/>
      <c r="HP125" s="32"/>
      <c r="HQ125" s="32"/>
      <c r="HR125" s="32"/>
      <c r="HS125" s="32"/>
      <c r="HT125" s="32"/>
      <c r="HU125" s="32"/>
      <c r="HV125" s="32"/>
      <c r="HW125" s="32"/>
      <c r="HX125" s="32"/>
      <c r="HY125" s="32"/>
      <c r="HZ125" s="32"/>
      <c r="IA125" s="32"/>
      <c r="IB125" s="32"/>
      <c r="IC125" s="32"/>
      <c r="ID125" s="32"/>
      <c r="IE125" s="32"/>
      <c r="IF125" s="32"/>
      <c r="IG125" s="32"/>
      <c r="IH125" s="32"/>
      <c r="II125" s="32"/>
      <c r="IJ125" s="32"/>
      <c r="IK125" s="32"/>
      <c r="IL125" s="32"/>
      <c r="IM125" s="32"/>
      <c r="IN125" s="32"/>
      <c r="IO125" s="32"/>
      <c r="IP125" s="32"/>
      <c r="IQ125" s="32"/>
      <c r="IR125" s="32"/>
      <c r="IS125" s="32"/>
      <c r="IT125" s="32"/>
      <c r="IU125" s="32"/>
      <c r="IV125" s="32"/>
    </row>
    <row r="126" spans="1:256" s="35" customFormat="1" x14ac:dyDescent="0.25">
      <c r="A126" s="23" t="s">
        <v>6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32"/>
      <c r="GK126" s="32"/>
      <c r="GL126" s="32"/>
      <c r="GM126" s="32"/>
      <c r="GN126" s="32"/>
      <c r="GO126" s="32"/>
      <c r="GP126" s="32"/>
      <c r="GQ126" s="32"/>
      <c r="GR126" s="32"/>
      <c r="GS126" s="32"/>
      <c r="GT126" s="32"/>
      <c r="GU126" s="32"/>
      <c r="GV126" s="32"/>
      <c r="GW126" s="32"/>
      <c r="GX126" s="32"/>
      <c r="GY126" s="32"/>
      <c r="GZ126" s="32"/>
      <c r="HA126" s="32"/>
      <c r="HB126" s="32"/>
      <c r="HC126" s="32"/>
      <c r="HD126" s="32"/>
      <c r="HE126" s="32"/>
      <c r="HF126" s="32"/>
      <c r="HG126" s="32"/>
      <c r="HH126" s="32"/>
      <c r="HI126" s="32"/>
      <c r="HJ126" s="32"/>
      <c r="HK126" s="32"/>
      <c r="HL126" s="32"/>
      <c r="HM126" s="32"/>
      <c r="HN126" s="32"/>
      <c r="HO126" s="32"/>
      <c r="HP126" s="32"/>
      <c r="HQ126" s="32"/>
      <c r="HR126" s="32"/>
      <c r="HS126" s="32"/>
      <c r="HT126" s="32"/>
      <c r="HU126" s="32"/>
      <c r="HV126" s="32"/>
      <c r="HW126" s="32"/>
      <c r="HX126" s="32"/>
      <c r="HY126" s="32"/>
      <c r="HZ126" s="32"/>
      <c r="IA126" s="32"/>
      <c r="IB126" s="32"/>
      <c r="IC126" s="32"/>
      <c r="ID126" s="32"/>
      <c r="IE126" s="32"/>
      <c r="IF126" s="32"/>
      <c r="IG126" s="32"/>
      <c r="IH126" s="32"/>
      <c r="II126" s="32"/>
      <c r="IJ126" s="32"/>
      <c r="IK126" s="32"/>
      <c r="IL126" s="32"/>
      <c r="IM126" s="32"/>
      <c r="IN126" s="32"/>
      <c r="IO126" s="32"/>
      <c r="IP126" s="32"/>
      <c r="IQ126" s="32"/>
      <c r="IR126" s="32"/>
      <c r="IS126" s="32"/>
      <c r="IT126" s="32"/>
      <c r="IU126" s="32"/>
      <c r="IV126" s="32"/>
    </row>
    <row r="127" spans="1:256" s="35" customFormat="1" x14ac:dyDescent="0.25">
      <c r="A127" s="23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32"/>
      <c r="GK127" s="32"/>
      <c r="GL127" s="32"/>
      <c r="GM127" s="32"/>
      <c r="GN127" s="32"/>
      <c r="GO127" s="32"/>
      <c r="GP127" s="32"/>
      <c r="GQ127" s="32"/>
      <c r="GR127" s="32"/>
      <c r="GS127" s="32"/>
      <c r="GT127" s="32"/>
      <c r="GU127" s="32"/>
      <c r="GV127" s="32"/>
      <c r="GW127" s="32"/>
      <c r="GX127" s="32"/>
      <c r="GY127" s="32"/>
      <c r="GZ127" s="32"/>
      <c r="HA127" s="32"/>
      <c r="HB127" s="32"/>
      <c r="HC127" s="32"/>
      <c r="HD127" s="32"/>
      <c r="HE127" s="32"/>
      <c r="HF127" s="32"/>
      <c r="HG127" s="32"/>
      <c r="HH127" s="32"/>
      <c r="HI127" s="32"/>
      <c r="HJ127" s="32"/>
      <c r="HK127" s="32"/>
      <c r="HL127" s="32"/>
      <c r="HM127" s="32"/>
      <c r="HN127" s="32"/>
      <c r="HO127" s="32"/>
      <c r="HP127" s="32"/>
      <c r="HQ127" s="32"/>
      <c r="HR127" s="32"/>
      <c r="HS127" s="32"/>
      <c r="HT127" s="32"/>
      <c r="HU127" s="32"/>
      <c r="HV127" s="32"/>
      <c r="HW127" s="32"/>
      <c r="HX127" s="32"/>
      <c r="HY127" s="32"/>
      <c r="HZ127" s="32"/>
      <c r="IA127" s="32"/>
      <c r="IB127" s="32"/>
      <c r="IC127" s="32"/>
      <c r="ID127" s="32"/>
      <c r="IE127" s="32"/>
      <c r="IF127" s="32"/>
      <c r="IG127" s="32"/>
      <c r="IH127" s="32"/>
      <c r="II127" s="32"/>
      <c r="IJ127" s="32"/>
      <c r="IK127" s="32"/>
      <c r="IL127" s="32"/>
      <c r="IM127" s="32"/>
      <c r="IN127" s="32"/>
      <c r="IO127" s="32"/>
      <c r="IP127" s="32"/>
      <c r="IQ127" s="32"/>
      <c r="IR127" s="32"/>
      <c r="IS127" s="32"/>
      <c r="IT127" s="32"/>
      <c r="IU127" s="32"/>
      <c r="IV127" s="32"/>
    </row>
    <row r="128" spans="1:256" s="35" customFormat="1" x14ac:dyDescent="0.25">
      <c r="A128" s="23" t="s">
        <v>97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32"/>
      <c r="GK128" s="32"/>
      <c r="GL128" s="32"/>
      <c r="GM128" s="32"/>
      <c r="GN128" s="32"/>
      <c r="GO128" s="32"/>
      <c r="GP128" s="32"/>
      <c r="GQ128" s="32"/>
      <c r="GR128" s="32"/>
      <c r="GS128" s="32"/>
      <c r="GT128" s="32"/>
      <c r="GU128" s="32"/>
      <c r="GV128" s="32"/>
      <c r="GW128" s="32"/>
      <c r="GX128" s="32"/>
      <c r="GY128" s="32"/>
      <c r="GZ128" s="32"/>
      <c r="HA128" s="32"/>
      <c r="HB128" s="32"/>
      <c r="HC128" s="32"/>
      <c r="HD128" s="32"/>
      <c r="HE128" s="32"/>
      <c r="HF128" s="32"/>
      <c r="HG128" s="32"/>
      <c r="HH128" s="32"/>
      <c r="HI128" s="32"/>
      <c r="HJ128" s="32"/>
      <c r="HK128" s="32"/>
      <c r="HL128" s="32"/>
      <c r="HM128" s="32"/>
      <c r="HN128" s="32"/>
      <c r="HO128" s="32"/>
      <c r="HP128" s="32"/>
      <c r="HQ128" s="32"/>
      <c r="HR128" s="32"/>
      <c r="HS128" s="32"/>
      <c r="HT128" s="32"/>
      <c r="HU128" s="32"/>
      <c r="HV128" s="32"/>
      <c r="HW128" s="32"/>
      <c r="HX128" s="32"/>
      <c r="HY128" s="32"/>
      <c r="HZ128" s="32"/>
      <c r="IA128" s="32"/>
      <c r="IB128" s="32"/>
      <c r="IC128" s="32"/>
      <c r="ID128" s="32"/>
      <c r="IE128" s="32"/>
      <c r="IF128" s="32"/>
      <c r="IG128" s="32"/>
      <c r="IH128" s="32"/>
      <c r="II128" s="32"/>
      <c r="IJ128" s="32"/>
      <c r="IK128" s="32"/>
      <c r="IL128" s="32"/>
      <c r="IM128" s="32"/>
      <c r="IN128" s="32"/>
      <c r="IO128" s="32"/>
      <c r="IP128" s="32"/>
      <c r="IQ128" s="32"/>
      <c r="IR128" s="32"/>
      <c r="IS128" s="32"/>
      <c r="IT128" s="32"/>
      <c r="IU128" s="32"/>
      <c r="IV128" s="32"/>
    </row>
    <row r="129" spans="1:256" s="35" customFormat="1" x14ac:dyDescent="0.25">
      <c r="A129" s="23" t="str">
        <f>CONCATENATE("ZNEL;")</f>
        <v>ZNEL;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32"/>
      <c r="GK129" s="32"/>
      <c r="GL129" s="32"/>
      <c r="GM129" s="32"/>
      <c r="GN129" s="32"/>
      <c r="GO129" s="32"/>
      <c r="GP129" s="32"/>
      <c r="GQ129" s="32"/>
      <c r="GR129" s="32"/>
      <c r="GS129" s="32"/>
      <c r="GT129" s="32"/>
      <c r="GU129" s="32"/>
      <c r="GV129" s="32"/>
      <c r="GW129" s="32"/>
      <c r="GX129" s="32"/>
      <c r="GY129" s="32"/>
      <c r="GZ129" s="32"/>
      <c r="HA129" s="32"/>
      <c r="HB129" s="32"/>
      <c r="HC129" s="32"/>
      <c r="HD129" s="32"/>
      <c r="HE129" s="32"/>
      <c r="HF129" s="32"/>
      <c r="HG129" s="32"/>
      <c r="HH129" s="32"/>
      <c r="HI129" s="32"/>
      <c r="HJ129" s="32"/>
      <c r="HK129" s="32"/>
      <c r="HL129" s="32"/>
      <c r="HM129" s="32"/>
      <c r="HN129" s="32"/>
      <c r="HO129" s="32"/>
      <c r="HP129" s="32"/>
      <c r="HQ129" s="32"/>
      <c r="HR129" s="32"/>
      <c r="HS129" s="32"/>
      <c r="HT129" s="32"/>
      <c r="HU129" s="32"/>
      <c r="HV129" s="32"/>
      <c r="HW129" s="32"/>
      <c r="HX129" s="32"/>
      <c r="HY129" s="32"/>
      <c r="HZ129" s="32"/>
      <c r="IA129" s="32"/>
      <c r="IB129" s="32"/>
      <c r="IC129" s="32"/>
      <c r="ID129" s="32"/>
      <c r="IE129" s="32"/>
      <c r="IF129" s="32"/>
      <c r="IG129" s="32"/>
      <c r="IH129" s="32"/>
      <c r="II129" s="32"/>
      <c r="IJ129" s="32"/>
      <c r="IK129" s="32"/>
      <c r="IL129" s="32"/>
      <c r="IM129" s="32"/>
      <c r="IN129" s="32"/>
      <c r="IO129" s="32"/>
      <c r="IP129" s="32"/>
      <c r="IQ129" s="32"/>
      <c r="IR129" s="32"/>
      <c r="IS129" s="32"/>
      <c r="IT129" s="32"/>
      <c r="IU129" s="32"/>
      <c r="IV129" s="32"/>
    </row>
    <row r="130" spans="1:256" s="35" customFormat="1" x14ac:dyDescent="0.25">
      <c r="A130" s="23" t="str">
        <f>IF(C19&lt;&gt;"",CONCATENATE("ZNLD:",IF(C19&lt;&gt;"",C19,""),";"),"")</f>
        <v>ZNLD:0;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32"/>
      <c r="GK130" s="32"/>
      <c r="GL130" s="32"/>
      <c r="GM130" s="32"/>
      <c r="GN130" s="32"/>
      <c r="GO130" s="32"/>
      <c r="GP130" s="32"/>
      <c r="GQ130" s="32"/>
      <c r="GR130" s="32"/>
      <c r="GS130" s="32"/>
      <c r="GT130" s="32"/>
      <c r="GU130" s="32"/>
      <c r="GV130" s="32"/>
      <c r="GW130" s="32"/>
      <c r="GX130" s="32"/>
      <c r="GY130" s="32"/>
      <c r="GZ130" s="32"/>
      <c r="HA130" s="32"/>
      <c r="HB130" s="32"/>
      <c r="HC130" s="32"/>
      <c r="HD130" s="32"/>
      <c r="HE130" s="32"/>
      <c r="HF130" s="32"/>
      <c r="HG130" s="32"/>
      <c r="HH130" s="32"/>
      <c r="HI130" s="32"/>
      <c r="HJ130" s="32"/>
      <c r="HK130" s="32"/>
      <c r="HL130" s="32"/>
      <c r="HM130" s="32"/>
      <c r="HN130" s="32"/>
      <c r="HO130" s="32"/>
      <c r="HP130" s="32"/>
      <c r="HQ130" s="32"/>
      <c r="HR130" s="32"/>
      <c r="HS130" s="32"/>
      <c r="HT130" s="32"/>
      <c r="HU130" s="32"/>
      <c r="HV130" s="32"/>
      <c r="HW130" s="32"/>
      <c r="HX130" s="32"/>
      <c r="HY130" s="32"/>
      <c r="HZ130" s="32"/>
      <c r="IA130" s="32"/>
      <c r="IB130" s="32"/>
      <c r="IC130" s="32"/>
      <c r="ID130" s="32"/>
      <c r="IE130" s="32"/>
      <c r="IF130" s="32"/>
      <c r="IG130" s="32"/>
      <c r="IH130" s="32"/>
      <c r="II130" s="32"/>
      <c r="IJ130" s="32"/>
      <c r="IK130" s="32"/>
      <c r="IL130" s="32"/>
      <c r="IM130" s="32"/>
      <c r="IN130" s="32"/>
      <c r="IO130" s="32"/>
      <c r="IP130" s="32"/>
      <c r="IQ130" s="32"/>
      <c r="IR130" s="32"/>
      <c r="IS130" s="32"/>
      <c r="IT130" s="32"/>
      <c r="IU130" s="32"/>
      <c r="IV130" s="32"/>
    </row>
    <row r="131" spans="1:256" s="35" customFormat="1" x14ac:dyDescent="0.25">
      <c r="A131" s="23" t="str">
        <f t="shared" ref="A131:A145" si="1">IF(C20&lt;&gt;"",CONCATENATE("ZNLD:",IF(C20&lt;&gt;"",C20,""),";"),"")</f>
        <v>ZNLD:1;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32"/>
      <c r="GK131" s="32"/>
      <c r="GL131" s="32"/>
      <c r="GM131" s="32"/>
      <c r="GN131" s="32"/>
      <c r="GO131" s="32"/>
      <c r="GP131" s="32"/>
      <c r="GQ131" s="32"/>
      <c r="GR131" s="32"/>
      <c r="GS131" s="32"/>
      <c r="GT131" s="32"/>
      <c r="GU131" s="32"/>
      <c r="GV131" s="32"/>
      <c r="GW131" s="32"/>
      <c r="GX131" s="32"/>
      <c r="GY131" s="32"/>
      <c r="GZ131" s="32"/>
      <c r="HA131" s="32"/>
      <c r="HB131" s="32"/>
      <c r="HC131" s="32"/>
      <c r="HD131" s="32"/>
      <c r="HE131" s="32"/>
      <c r="HF131" s="32"/>
      <c r="HG131" s="32"/>
      <c r="HH131" s="32"/>
      <c r="HI131" s="32"/>
      <c r="HJ131" s="32"/>
      <c r="HK131" s="32"/>
      <c r="HL131" s="32"/>
      <c r="HM131" s="32"/>
      <c r="HN131" s="32"/>
      <c r="HO131" s="32"/>
      <c r="HP131" s="32"/>
      <c r="HQ131" s="32"/>
      <c r="HR131" s="32"/>
      <c r="HS131" s="32"/>
      <c r="HT131" s="32"/>
      <c r="HU131" s="32"/>
      <c r="HV131" s="32"/>
      <c r="HW131" s="32"/>
      <c r="HX131" s="32"/>
      <c r="HY131" s="32"/>
      <c r="HZ131" s="32"/>
      <c r="IA131" s="32"/>
      <c r="IB131" s="32"/>
      <c r="IC131" s="32"/>
      <c r="ID131" s="32"/>
      <c r="IE131" s="32"/>
      <c r="IF131" s="32"/>
      <c r="IG131" s="32"/>
      <c r="IH131" s="32"/>
      <c r="II131" s="32"/>
      <c r="IJ131" s="32"/>
      <c r="IK131" s="32"/>
      <c r="IL131" s="32"/>
      <c r="IM131" s="32"/>
      <c r="IN131" s="32"/>
      <c r="IO131" s="32"/>
      <c r="IP131" s="32"/>
      <c r="IQ131" s="32"/>
      <c r="IR131" s="32"/>
      <c r="IS131" s="32"/>
      <c r="IT131" s="32"/>
      <c r="IU131" s="32"/>
      <c r="IV131" s="32"/>
    </row>
    <row r="132" spans="1:256" s="35" customFormat="1" x14ac:dyDescent="0.25">
      <c r="A132" s="23" t="str">
        <f t="shared" si="1"/>
        <v/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32"/>
      <c r="GK132" s="32"/>
      <c r="GL132" s="32"/>
      <c r="GM132" s="32"/>
      <c r="GN132" s="32"/>
      <c r="GO132" s="32"/>
      <c r="GP132" s="32"/>
      <c r="GQ132" s="32"/>
      <c r="GR132" s="32"/>
      <c r="GS132" s="32"/>
      <c r="GT132" s="32"/>
      <c r="GU132" s="32"/>
      <c r="GV132" s="32"/>
      <c r="GW132" s="32"/>
      <c r="GX132" s="32"/>
      <c r="GY132" s="32"/>
      <c r="GZ132" s="32"/>
      <c r="HA132" s="32"/>
      <c r="HB132" s="32"/>
      <c r="HC132" s="32"/>
      <c r="HD132" s="32"/>
      <c r="HE132" s="32"/>
      <c r="HF132" s="32"/>
      <c r="HG132" s="32"/>
      <c r="HH132" s="32"/>
      <c r="HI132" s="32"/>
      <c r="HJ132" s="32"/>
      <c r="HK132" s="32"/>
      <c r="HL132" s="32"/>
      <c r="HM132" s="32"/>
      <c r="HN132" s="32"/>
      <c r="HO132" s="32"/>
      <c r="HP132" s="32"/>
      <c r="HQ132" s="32"/>
      <c r="HR132" s="32"/>
      <c r="HS132" s="32"/>
      <c r="HT132" s="32"/>
      <c r="HU132" s="32"/>
      <c r="HV132" s="32"/>
      <c r="HW132" s="32"/>
      <c r="HX132" s="32"/>
      <c r="HY132" s="32"/>
      <c r="HZ132" s="32"/>
      <c r="IA132" s="32"/>
      <c r="IB132" s="32"/>
      <c r="IC132" s="32"/>
      <c r="ID132" s="32"/>
      <c r="IE132" s="32"/>
      <c r="IF132" s="32"/>
      <c r="IG132" s="32"/>
      <c r="IH132" s="32"/>
      <c r="II132" s="32"/>
      <c r="IJ132" s="32"/>
      <c r="IK132" s="32"/>
      <c r="IL132" s="32"/>
      <c r="IM132" s="32"/>
      <c r="IN132" s="32"/>
      <c r="IO132" s="32"/>
      <c r="IP132" s="32"/>
      <c r="IQ132" s="32"/>
      <c r="IR132" s="32"/>
      <c r="IS132" s="32"/>
      <c r="IT132" s="32"/>
      <c r="IU132" s="32"/>
      <c r="IV132" s="32"/>
    </row>
    <row r="133" spans="1:256" s="35" customFormat="1" x14ac:dyDescent="0.25">
      <c r="A133" s="23" t="str">
        <f t="shared" si="1"/>
        <v/>
      </c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32"/>
      <c r="GK133" s="32"/>
      <c r="GL133" s="32"/>
      <c r="GM133" s="32"/>
      <c r="GN133" s="32"/>
      <c r="GO133" s="32"/>
      <c r="GP133" s="32"/>
      <c r="GQ133" s="32"/>
      <c r="GR133" s="32"/>
      <c r="GS133" s="32"/>
      <c r="GT133" s="32"/>
      <c r="GU133" s="32"/>
      <c r="GV133" s="32"/>
      <c r="GW133" s="32"/>
      <c r="GX133" s="32"/>
      <c r="GY133" s="32"/>
      <c r="GZ133" s="32"/>
      <c r="HA133" s="32"/>
      <c r="HB133" s="32"/>
      <c r="HC133" s="32"/>
      <c r="HD133" s="32"/>
      <c r="HE133" s="32"/>
      <c r="HF133" s="32"/>
      <c r="HG133" s="32"/>
      <c r="HH133" s="32"/>
      <c r="HI133" s="32"/>
      <c r="HJ133" s="32"/>
      <c r="HK133" s="32"/>
      <c r="HL133" s="32"/>
      <c r="HM133" s="32"/>
      <c r="HN133" s="32"/>
      <c r="HO133" s="32"/>
      <c r="HP133" s="32"/>
      <c r="HQ133" s="32"/>
      <c r="HR133" s="32"/>
      <c r="HS133" s="32"/>
      <c r="HT133" s="32"/>
      <c r="HU133" s="32"/>
      <c r="HV133" s="32"/>
      <c r="HW133" s="32"/>
      <c r="HX133" s="32"/>
      <c r="HY133" s="32"/>
      <c r="HZ133" s="32"/>
      <c r="IA133" s="32"/>
      <c r="IB133" s="32"/>
      <c r="IC133" s="32"/>
      <c r="ID133" s="32"/>
      <c r="IE133" s="32"/>
      <c r="IF133" s="32"/>
      <c r="IG133" s="32"/>
      <c r="IH133" s="32"/>
      <c r="II133" s="32"/>
      <c r="IJ133" s="32"/>
      <c r="IK133" s="32"/>
      <c r="IL133" s="32"/>
      <c r="IM133" s="32"/>
      <c r="IN133" s="32"/>
      <c r="IO133" s="32"/>
      <c r="IP133" s="32"/>
      <c r="IQ133" s="32"/>
      <c r="IR133" s="32"/>
      <c r="IS133" s="32"/>
      <c r="IT133" s="32"/>
      <c r="IU133" s="32"/>
      <c r="IV133" s="32"/>
    </row>
    <row r="134" spans="1:256" s="35" customFormat="1" x14ac:dyDescent="0.25">
      <c r="A134" s="23" t="str">
        <f t="shared" si="1"/>
        <v/>
      </c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32"/>
      <c r="GK134" s="32"/>
      <c r="GL134" s="32"/>
      <c r="GM134" s="32"/>
      <c r="GN134" s="32"/>
      <c r="GO134" s="32"/>
      <c r="GP134" s="32"/>
      <c r="GQ134" s="32"/>
      <c r="GR134" s="32"/>
      <c r="GS134" s="32"/>
      <c r="GT134" s="32"/>
      <c r="GU134" s="32"/>
      <c r="GV134" s="32"/>
      <c r="GW134" s="32"/>
      <c r="GX134" s="32"/>
      <c r="GY134" s="32"/>
      <c r="GZ134" s="32"/>
      <c r="HA134" s="32"/>
      <c r="HB134" s="32"/>
      <c r="HC134" s="32"/>
      <c r="HD134" s="32"/>
      <c r="HE134" s="32"/>
      <c r="HF134" s="32"/>
      <c r="HG134" s="32"/>
      <c r="HH134" s="32"/>
      <c r="HI134" s="32"/>
      <c r="HJ134" s="32"/>
      <c r="HK134" s="32"/>
      <c r="HL134" s="32"/>
      <c r="HM134" s="32"/>
      <c r="HN134" s="32"/>
      <c r="HO134" s="32"/>
      <c r="HP134" s="32"/>
      <c r="HQ134" s="32"/>
      <c r="HR134" s="32"/>
      <c r="HS134" s="32"/>
      <c r="HT134" s="32"/>
      <c r="HU134" s="32"/>
      <c r="HV134" s="32"/>
      <c r="HW134" s="32"/>
      <c r="HX134" s="32"/>
      <c r="HY134" s="32"/>
      <c r="HZ134" s="32"/>
      <c r="IA134" s="32"/>
      <c r="IB134" s="32"/>
      <c r="IC134" s="32"/>
      <c r="ID134" s="32"/>
      <c r="IE134" s="32"/>
      <c r="IF134" s="32"/>
      <c r="IG134" s="32"/>
      <c r="IH134" s="32"/>
      <c r="II134" s="32"/>
      <c r="IJ134" s="32"/>
      <c r="IK134" s="32"/>
      <c r="IL134" s="32"/>
      <c r="IM134" s="32"/>
      <c r="IN134" s="32"/>
      <c r="IO134" s="32"/>
      <c r="IP134" s="32"/>
      <c r="IQ134" s="32"/>
      <c r="IR134" s="32"/>
      <c r="IS134" s="32"/>
      <c r="IT134" s="32"/>
      <c r="IU134" s="32"/>
      <c r="IV134" s="32"/>
    </row>
    <row r="135" spans="1:256" s="35" customFormat="1" x14ac:dyDescent="0.25">
      <c r="A135" s="23" t="str">
        <f t="shared" si="1"/>
        <v/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32"/>
      <c r="GK135" s="32"/>
      <c r="GL135" s="32"/>
      <c r="GM135" s="32"/>
      <c r="GN135" s="32"/>
      <c r="GO135" s="32"/>
      <c r="GP135" s="32"/>
      <c r="GQ135" s="32"/>
      <c r="GR135" s="32"/>
      <c r="GS135" s="32"/>
      <c r="GT135" s="32"/>
      <c r="GU135" s="32"/>
      <c r="GV135" s="32"/>
      <c r="GW135" s="32"/>
      <c r="GX135" s="32"/>
      <c r="GY135" s="32"/>
      <c r="GZ135" s="32"/>
      <c r="HA135" s="32"/>
      <c r="HB135" s="32"/>
      <c r="HC135" s="32"/>
      <c r="HD135" s="32"/>
      <c r="HE135" s="32"/>
      <c r="HF135" s="32"/>
      <c r="HG135" s="32"/>
      <c r="HH135" s="32"/>
      <c r="HI135" s="32"/>
      <c r="HJ135" s="32"/>
      <c r="HK135" s="32"/>
      <c r="HL135" s="32"/>
      <c r="HM135" s="32"/>
      <c r="HN135" s="32"/>
      <c r="HO135" s="32"/>
      <c r="HP135" s="32"/>
      <c r="HQ135" s="32"/>
      <c r="HR135" s="32"/>
      <c r="HS135" s="32"/>
      <c r="HT135" s="32"/>
      <c r="HU135" s="32"/>
      <c r="HV135" s="32"/>
      <c r="HW135" s="32"/>
      <c r="HX135" s="32"/>
      <c r="HY135" s="32"/>
      <c r="HZ135" s="32"/>
      <c r="IA135" s="32"/>
      <c r="IB135" s="32"/>
      <c r="IC135" s="32"/>
      <c r="ID135" s="32"/>
      <c r="IE135" s="32"/>
      <c r="IF135" s="32"/>
      <c r="IG135" s="32"/>
      <c r="IH135" s="32"/>
      <c r="II135" s="32"/>
      <c r="IJ135" s="32"/>
      <c r="IK135" s="32"/>
      <c r="IL135" s="32"/>
      <c r="IM135" s="32"/>
      <c r="IN135" s="32"/>
      <c r="IO135" s="32"/>
      <c r="IP135" s="32"/>
      <c r="IQ135" s="32"/>
      <c r="IR135" s="32"/>
      <c r="IS135" s="32"/>
      <c r="IT135" s="32"/>
      <c r="IU135" s="32"/>
      <c r="IV135" s="32"/>
    </row>
    <row r="136" spans="1:256" s="35" customFormat="1" x14ac:dyDescent="0.25">
      <c r="A136" s="23" t="str">
        <f t="shared" si="1"/>
        <v/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32"/>
      <c r="GK136" s="32"/>
      <c r="GL136" s="32"/>
      <c r="GM136" s="32"/>
      <c r="GN136" s="32"/>
      <c r="GO136" s="32"/>
      <c r="GP136" s="32"/>
      <c r="GQ136" s="32"/>
      <c r="GR136" s="32"/>
      <c r="GS136" s="32"/>
      <c r="GT136" s="32"/>
      <c r="GU136" s="32"/>
      <c r="GV136" s="32"/>
      <c r="GW136" s="32"/>
      <c r="GX136" s="32"/>
      <c r="GY136" s="32"/>
      <c r="GZ136" s="32"/>
      <c r="HA136" s="32"/>
      <c r="HB136" s="32"/>
      <c r="HC136" s="32"/>
      <c r="HD136" s="32"/>
      <c r="HE136" s="32"/>
      <c r="HF136" s="32"/>
      <c r="HG136" s="32"/>
      <c r="HH136" s="32"/>
      <c r="HI136" s="32"/>
      <c r="HJ136" s="32"/>
      <c r="HK136" s="32"/>
      <c r="HL136" s="32"/>
      <c r="HM136" s="32"/>
      <c r="HN136" s="32"/>
      <c r="HO136" s="32"/>
      <c r="HP136" s="32"/>
      <c r="HQ136" s="32"/>
      <c r="HR136" s="32"/>
      <c r="HS136" s="32"/>
      <c r="HT136" s="32"/>
      <c r="HU136" s="32"/>
      <c r="HV136" s="32"/>
      <c r="HW136" s="32"/>
      <c r="HX136" s="32"/>
      <c r="HY136" s="32"/>
      <c r="HZ136" s="32"/>
      <c r="IA136" s="32"/>
      <c r="IB136" s="32"/>
      <c r="IC136" s="32"/>
      <c r="ID136" s="32"/>
      <c r="IE136" s="32"/>
      <c r="IF136" s="32"/>
      <c r="IG136" s="32"/>
      <c r="IH136" s="32"/>
      <c r="II136" s="32"/>
      <c r="IJ136" s="32"/>
      <c r="IK136" s="32"/>
      <c r="IL136" s="32"/>
      <c r="IM136" s="32"/>
      <c r="IN136" s="32"/>
      <c r="IO136" s="32"/>
      <c r="IP136" s="32"/>
      <c r="IQ136" s="32"/>
      <c r="IR136" s="32"/>
      <c r="IS136" s="32"/>
      <c r="IT136" s="32"/>
      <c r="IU136" s="32"/>
      <c r="IV136" s="32"/>
    </row>
    <row r="137" spans="1:256" s="35" customFormat="1" x14ac:dyDescent="0.25">
      <c r="A137" s="23" t="str">
        <f t="shared" si="1"/>
        <v/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32"/>
      <c r="GK137" s="32"/>
      <c r="GL137" s="32"/>
      <c r="GM137" s="32"/>
      <c r="GN137" s="32"/>
      <c r="GO137" s="32"/>
      <c r="GP137" s="32"/>
      <c r="GQ137" s="32"/>
      <c r="GR137" s="32"/>
      <c r="GS137" s="32"/>
      <c r="GT137" s="32"/>
      <c r="GU137" s="32"/>
      <c r="GV137" s="32"/>
      <c r="GW137" s="32"/>
      <c r="GX137" s="32"/>
      <c r="GY137" s="32"/>
      <c r="GZ137" s="32"/>
      <c r="HA137" s="32"/>
      <c r="HB137" s="32"/>
      <c r="HC137" s="32"/>
      <c r="HD137" s="32"/>
      <c r="HE137" s="32"/>
      <c r="HF137" s="32"/>
      <c r="HG137" s="32"/>
      <c r="HH137" s="32"/>
      <c r="HI137" s="32"/>
      <c r="HJ137" s="32"/>
      <c r="HK137" s="32"/>
      <c r="HL137" s="32"/>
      <c r="HM137" s="32"/>
      <c r="HN137" s="32"/>
      <c r="HO137" s="32"/>
      <c r="HP137" s="32"/>
      <c r="HQ137" s="32"/>
      <c r="HR137" s="32"/>
      <c r="HS137" s="32"/>
      <c r="HT137" s="32"/>
      <c r="HU137" s="32"/>
      <c r="HV137" s="32"/>
      <c r="HW137" s="32"/>
      <c r="HX137" s="32"/>
      <c r="HY137" s="32"/>
      <c r="HZ137" s="32"/>
      <c r="IA137" s="32"/>
      <c r="IB137" s="32"/>
      <c r="IC137" s="32"/>
      <c r="ID137" s="32"/>
      <c r="IE137" s="32"/>
      <c r="IF137" s="32"/>
      <c r="IG137" s="32"/>
      <c r="IH137" s="32"/>
      <c r="II137" s="32"/>
      <c r="IJ137" s="32"/>
      <c r="IK137" s="32"/>
      <c r="IL137" s="32"/>
      <c r="IM137" s="32"/>
      <c r="IN137" s="32"/>
      <c r="IO137" s="32"/>
      <c r="IP137" s="32"/>
      <c r="IQ137" s="32"/>
      <c r="IR137" s="32"/>
      <c r="IS137" s="32"/>
      <c r="IT137" s="32"/>
      <c r="IU137" s="32"/>
      <c r="IV137" s="32"/>
    </row>
    <row r="138" spans="1:256" s="35" customFormat="1" x14ac:dyDescent="0.25">
      <c r="A138" s="23" t="str">
        <f t="shared" si="1"/>
        <v/>
      </c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32"/>
      <c r="GK138" s="32"/>
      <c r="GL138" s="32"/>
      <c r="GM138" s="32"/>
      <c r="GN138" s="32"/>
      <c r="GO138" s="32"/>
      <c r="GP138" s="32"/>
      <c r="GQ138" s="32"/>
      <c r="GR138" s="32"/>
      <c r="GS138" s="32"/>
      <c r="GT138" s="32"/>
      <c r="GU138" s="32"/>
      <c r="GV138" s="32"/>
      <c r="GW138" s="32"/>
      <c r="GX138" s="32"/>
      <c r="GY138" s="32"/>
      <c r="GZ138" s="32"/>
      <c r="HA138" s="32"/>
      <c r="HB138" s="32"/>
      <c r="HC138" s="32"/>
      <c r="HD138" s="32"/>
      <c r="HE138" s="32"/>
      <c r="HF138" s="32"/>
      <c r="HG138" s="32"/>
      <c r="HH138" s="32"/>
      <c r="HI138" s="32"/>
      <c r="HJ138" s="32"/>
      <c r="HK138" s="32"/>
      <c r="HL138" s="32"/>
      <c r="HM138" s="32"/>
      <c r="HN138" s="32"/>
      <c r="HO138" s="32"/>
      <c r="HP138" s="32"/>
      <c r="HQ138" s="32"/>
      <c r="HR138" s="32"/>
      <c r="HS138" s="32"/>
      <c r="HT138" s="32"/>
      <c r="HU138" s="32"/>
      <c r="HV138" s="32"/>
      <c r="HW138" s="32"/>
      <c r="HX138" s="32"/>
      <c r="HY138" s="32"/>
      <c r="HZ138" s="32"/>
      <c r="IA138" s="32"/>
      <c r="IB138" s="32"/>
      <c r="IC138" s="32"/>
      <c r="ID138" s="32"/>
      <c r="IE138" s="32"/>
      <c r="IF138" s="32"/>
      <c r="IG138" s="32"/>
      <c r="IH138" s="32"/>
      <c r="II138" s="32"/>
      <c r="IJ138" s="32"/>
      <c r="IK138" s="32"/>
      <c r="IL138" s="32"/>
      <c r="IM138" s="32"/>
      <c r="IN138" s="32"/>
      <c r="IO138" s="32"/>
      <c r="IP138" s="32"/>
      <c r="IQ138" s="32"/>
      <c r="IR138" s="32"/>
      <c r="IS138" s="32"/>
      <c r="IT138" s="32"/>
      <c r="IU138" s="32"/>
      <c r="IV138" s="32"/>
    </row>
    <row r="139" spans="1:256" s="35" customFormat="1" x14ac:dyDescent="0.25">
      <c r="A139" s="23" t="str">
        <f t="shared" si="1"/>
        <v/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32"/>
      <c r="GK139" s="32"/>
      <c r="GL139" s="32"/>
      <c r="GM139" s="32"/>
      <c r="GN139" s="32"/>
      <c r="GO139" s="32"/>
      <c r="GP139" s="32"/>
      <c r="GQ139" s="32"/>
      <c r="GR139" s="32"/>
      <c r="GS139" s="32"/>
      <c r="GT139" s="32"/>
      <c r="GU139" s="32"/>
      <c r="GV139" s="32"/>
      <c r="GW139" s="32"/>
      <c r="GX139" s="32"/>
      <c r="GY139" s="32"/>
      <c r="GZ139" s="32"/>
      <c r="HA139" s="32"/>
      <c r="HB139" s="32"/>
      <c r="HC139" s="32"/>
      <c r="HD139" s="32"/>
      <c r="HE139" s="32"/>
      <c r="HF139" s="32"/>
      <c r="HG139" s="32"/>
      <c r="HH139" s="32"/>
      <c r="HI139" s="32"/>
      <c r="HJ139" s="32"/>
      <c r="HK139" s="32"/>
      <c r="HL139" s="32"/>
      <c r="HM139" s="32"/>
      <c r="HN139" s="32"/>
      <c r="HO139" s="32"/>
      <c r="HP139" s="32"/>
      <c r="HQ139" s="32"/>
      <c r="HR139" s="32"/>
      <c r="HS139" s="32"/>
      <c r="HT139" s="32"/>
      <c r="HU139" s="32"/>
      <c r="HV139" s="32"/>
      <c r="HW139" s="32"/>
      <c r="HX139" s="32"/>
      <c r="HY139" s="32"/>
      <c r="HZ139" s="32"/>
      <c r="IA139" s="32"/>
      <c r="IB139" s="32"/>
      <c r="IC139" s="32"/>
      <c r="ID139" s="32"/>
      <c r="IE139" s="32"/>
      <c r="IF139" s="32"/>
      <c r="IG139" s="32"/>
      <c r="IH139" s="32"/>
      <c r="II139" s="32"/>
      <c r="IJ139" s="32"/>
      <c r="IK139" s="32"/>
      <c r="IL139" s="32"/>
      <c r="IM139" s="32"/>
      <c r="IN139" s="32"/>
      <c r="IO139" s="32"/>
      <c r="IP139" s="32"/>
      <c r="IQ139" s="32"/>
      <c r="IR139" s="32"/>
      <c r="IS139" s="32"/>
      <c r="IT139" s="32"/>
      <c r="IU139" s="32"/>
      <c r="IV139" s="32"/>
    </row>
    <row r="140" spans="1:256" s="35" customFormat="1" x14ac:dyDescent="0.25">
      <c r="A140" s="23" t="str">
        <f t="shared" si="1"/>
        <v/>
      </c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32"/>
      <c r="GK140" s="32"/>
      <c r="GL140" s="32"/>
      <c r="GM140" s="32"/>
      <c r="GN140" s="32"/>
      <c r="GO140" s="32"/>
      <c r="GP140" s="32"/>
      <c r="GQ140" s="32"/>
      <c r="GR140" s="32"/>
      <c r="GS140" s="32"/>
      <c r="GT140" s="32"/>
      <c r="GU140" s="32"/>
      <c r="GV140" s="32"/>
      <c r="GW140" s="32"/>
      <c r="GX140" s="32"/>
      <c r="GY140" s="32"/>
      <c r="GZ140" s="32"/>
      <c r="HA140" s="32"/>
      <c r="HB140" s="32"/>
      <c r="HC140" s="32"/>
      <c r="HD140" s="32"/>
      <c r="HE140" s="32"/>
      <c r="HF140" s="32"/>
      <c r="HG140" s="32"/>
      <c r="HH140" s="32"/>
      <c r="HI140" s="32"/>
      <c r="HJ140" s="32"/>
      <c r="HK140" s="32"/>
      <c r="HL140" s="32"/>
      <c r="HM140" s="32"/>
      <c r="HN140" s="32"/>
      <c r="HO140" s="32"/>
      <c r="HP140" s="32"/>
      <c r="HQ140" s="32"/>
      <c r="HR140" s="32"/>
      <c r="HS140" s="32"/>
      <c r="HT140" s="32"/>
      <c r="HU140" s="32"/>
      <c r="HV140" s="32"/>
      <c r="HW140" s="32"/>
      <c r="HX140" s="32"/>
      <c r="HY140" s="32"/>
      <c r="HZ140" s="32"/>
      <c r="IA140" s="32"/>
      <c r="IB140" s="32"/>
      <c r="IC140" s="32"/>
      <c r="ID140" s="32"/>
      <c r="IE140" s="32"/>
      <c r="IF140" s="32"/>
      <c r="IG140" s="32"/>
      <c r="IH140" s="32"/>
      <c r="II140" s="32"/>
      <c r="IJ140" s="32"/>
      <c r="IK140" s="32"/>
      <c r="IL140" s="32"/>
      <c r="IM140" s="32"/>
      <c r="IN140" s="32"/>
      <c r="IO140" s="32"/>
      <c r="IP140" s="32"/>
      <c r="IQ140" s="32"/>
      <c r="IR140" s="32"/>
      <c r="IS140" s="32"/>
      <c r="IT140" s="32"/>
      <c r="IU140" s="32"/>
      <c r="IV140" s="32"/>
    </row>
    <row r="141" spans="1:256" s="35" customFormat="1" x14ac:dyDescent="0.25">
      <c r="A141" s="23" t="str">
        <f t="shared" si="1"/>
        <v/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32"/>
      <c r="GK141" s="32"/>
      <c r="GL141" s="32"/>
      <c r="GM141" s="32"/>
      <c r="GN141" s="32"/>
      <c r="GO141" s="32"/>
      <c r="GP141" s="32"/>
      <c r="GQ141" s="32"/>
      <c r="GR141" s="32"/>
      <c r="GS141" s="32"/>
      <c r="GT141" s="32"/>
      <c r="GU141" s="32"/>
      <c r="GV141" s="32"/>
      <c r="GW141" s="32"/>
      <c r="GX141" s="32"/>
      <c r="GY141" s="32"/>
      <c r="GZ141" s="32"/>
      <c r="HA141" s="32"/>
      <c r="HB141" s="32"/>
      <c r="HC141" s="32"/>
      <c r="HD141" s="32"/>
      <c r="HE141" s="32"/>
      <c r="HF141" s="32"/>
      <c r="HG141" s="32"/>
      <c r="HH141" s="32"/>
      <c r="HI141" s="32"/>
      <c r="HJ141" s="32"/>
      <c r="HK141" s="32"/>
      <c r="HL141" s="32"/>
      <c r="HM141" s="32"/>
      <c r="HN141" s="32"/>
      <c r="HO141" s="32"/>
      <c r="HP141" s="32"/>
      <c r="HQ141" s="32"/>
      <c r="HR141" s="32"/>
      <c r="HS141" s="32"/>
      <c r="HT141" s="32"/>
      <c r="HU141" s="32"/>
      <c r="HV141" s="32"/>
      <c r="HW141" s="32"/>
      <c r="HX141" s="32"/>
      <c r="HY141" s="32"/>
      <c r="HZ141" s="32"/>
      <c r="IA141" s="32"/>
      <c r="IB141" s="32"/>
      <c r="IC141" s="32"/>
      <c r="ID141" s="32"/>
      <c r="IE141" s="32"/>
      <c r="IF141" s="32"/>
      <c r="IG141" s="32"/>
      <c r="IH141" s="32"/>
      <c r="II141" s="32"/>
      <c r="IJ141" s="32"/>
      <c r="IK141" s="32"/>
      <c r="IL141" s="32"/>
      <c r="IM141" s="32"/>
      <c r="IN141" s="32"/>
      <c r="IO141" s="32"/>
      <c r="IP141" s="32"/>
      <c r="IQ141" s="32"/>
      <c r="IR141" s="32"/>
      <c r="IS141" s="32"/>
      <c r="IT141" s="32"/>
      <c r="IU141" s="32"/>
      <c r="IV141" s="32"/>
    </row>
    <row r="142" spans="1:256" s="35" customFormat="1" x14ac:dyDescent="0.25">
      <c r="A142" s="23" t="str">
        <f t="shared" si="1"/>
        <v/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32"/>
      <c r="GK142" s="32"/>
      <c r="GL142" s="32"/>
      <c r="GM142" s="32"/>
      <c r="GN142" s="32"/>
      <c r="GO142" s="32"/>
      <c r="GP142" s="32"/>
      <c r="GQ142" s="32"/>
      <c r="GR142" s="32"/>
      <c r="GS142" s="32"/>
      <c r="GT142" s="32"/>
      <c r="GU142" s="32"/>
      <c r="GV142" s="32"/>
      <c r="GW142" s="32"/>
      <c r="GX142" s="32"/>
      <c r="GY142" s="32"/>
      <c r="GZ142" s="32"/>
      <c r="HA142" s="32"/>
      <c r="HB142" s="32"/>
      <c r="HC142" s="32"/>
      <c r="HD142" s="32"/>
      <c r="HE142" s="32"/>
      <c r="HF142" s="32"/>
      <c r="HG142" s="32"/>
      <c r="HH142" s="32"/>
      <c r="HI142" s="32"/>
      <c r="HJ142" s="32"/>
      <c r="HK142" s="32"/>
      <c r="HL142" s="32"/>
      <c r="HM142" s="32"/>
      <c r="HN142" s="32"/>
      <c r="HO142" s="32"/>
      <c r="HP142" s="32"/>
      <c r="HQ142" s="32"/>
      <c r="HR142" s="32"/>
      <c r="HS142" s="32"/>
      <c r="HT142" s="32"/>
      <c r="HU142" s="32"/>
      <c r="HV142" s="32"/>
      <c r="HW142" s="32"/>
      <c r="HX142" s="32"/>
      <c r="HY142" s="32"/>
      <c r="HZ142" s="32"/>
      <c r="IA142" s="32"/>
      <c r="IB142" s="32"/>
      <c r="IC142" s="32"/>
      <c r="ID142" s="32"/>
      <c r="IE142" s="32"/>
      <c r="IF142" s="32"/>
      <c r="IG142" s="32"/>
      <c r="IH142" s="32"/>
      <c r="II142" s="32"/>
      <c r="IJ142" s="32"/>
      <c r="IK142" s="32"/>
      <c r="IL142" s="32"/>
      <c r="IM142" s="32"/>
      <c r="IN142" s="32"/>
      <c r="IO142" s="32"/>
      <c r="IP142" s="32"/>
      <c r="IQ142" s="32"/>
      <c r="IR142" s="32"/>
      <c r="IS142" s="32"/>
      <c r="IT142" s="32"/>
      <c r="IU142" s="32"/>
      <c r="IV142" s="32"/>
    </row>
    <row r="143" spans="1:256" s="35" customFormat="1" x14ac:dyDescent="0.25">
      <c r="A143" s="23" t="str">
        <f t="shared" si="1"/>
        <v/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32"/>
      <c r="GK143" s="32"/>
      <c r="GL143" s="32"/>
      <c r="GM143" s="32"/>
      <c r="GN143" s="32"/>
      <c r="GO143" s="32"/>
      <c r="GP143" s="32"/>
      <c r="GQ143" s="32"/>
      <c r="GR143" s="32"/>
      <c r="GS143" s="32"/>
      <c r="GT143" s="32"/>
      <c r="GU143" s="32"/>
      <c r="GV143" s="32"/>
      <c r="GW143" s="32"/>
      <c r="GX143" s="32"/>
      <c r="GY143" s="32"/>
      <c r="GZ143" s="32"/>
      <c r="HA143" s="32"/>
      <c r="HB143" s="32"/>
      <c r="HC143" s="32"/>
      <c r="HD143" s="32"/>
      <c r="HE143" s="32"/>
      <c r="HF143" s="32"/>
      <c r="HG143" s="32"/>
      <c r="HH143" s="32"/>
      <c r="HI143" s="32"/>
      <c r="HJ143" s="32"/>
      <c r="HK143" s="32"/>
      <c r="HL143" s="32"/>
      <c r="HM143" s="32"/>
      <c r="HN143" s="32"/>
      <c r="HO143" s="32"/>
      <c r="HP143" s="32"/>
      <c r="HQ143" s="32"/>
      <c r="HR143" s="32"/>
      <c r="HS143" s="32"/>
      <c r="HT143" s="32"/>
      <c r="HU143" s="32"/>
      <c r="HV143" s="32"/>
      <c r="HW143" s="32"/>
      <c r="HX143" s="32"/>
      <c r="HY143" s="32"/>
      <c r="HZ143" s="32"/>
      <c r="IA143" s="32"/>
      <c r="IB143" s="32"/>
      <c r="IC143" s="32"/>
      <c r="ID143" s="32"/>
      <c r="IE143" s="32"/>
      <c r="IF143" s="32"/>
      <c r="IG143" s="32"/>
      <c r="IH143" s="32"/>
      <c r="II143" s="32"/>
      <c r="IJ143" s="32"/>
      <c r="IK143" s="32"/>
      <c r="IL143" s="32"/>
      <c r="IM143" s="32"/>
      <c r="IN143" s="32"/>
      <c r="IO143" s="32"/>
      <c r="IP143" s="32"/>
      <c r="IQ143" s="32"/>
      <c r="IR143" s="32"/>
      <c r="IS143" s="32"/>
      <c r="IT143" s="32"/>
      <c r="IU143" s="32"/>
      <c r="IV143" s="32"/>
    </row>
    <row r="144" spans="1:256" s="35" customFormat="1" x14ac:dyDescent="0.25">
      <c r="A144" s="23" t="str">
        <f t="shared" si="1"/>
        <v/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32"/>
      <c r="GK144" s="32"/>
      <c r="GL144" s="32"/>
      <c r="GM144" s="32"/>
      <c r="GN144" s="32"/>
      <c r="GO144" s="32"/>
      <c r="GP144" s="32"/>
      <c r="GQ144" s="32"/>
      <c r="GR144" s="32"/>
      <c r="GS144" s="32"/>
      <c r="GT144" s="32"/>
      <c r="GU144" s="32"/>
      <c r="GV144" s="32"/>
      <c r="GW144" s="32"/>
      <c r="GX144" s="32"/>
      <c r="GY144" s="32"/>
      <c r="GZ144" s="32"/>
      <c r="HA144" s="32"/>
      <c r="HB144" s="32"/>
      <c r="HC144" s="32"/>
      <c r="HD144" s="32"/>
      <c r="HE144" s="32"/>
      <c r="HF144" s="32"/>
      <c r="HG144" s="32"/>
      <c r="HH144" s="32"/>
      <c r="HI144" s="32"/>
      <c r="HJ144" s="32"/>
      <c r="HK144" s="32"/>
      <c r="HL144" s="32"/>
      <c r="HM144" s="32"/>
      <c r="HN144" s="32"/>
      <c r="HO144" s="32"/>
      <c r="HP144" s="32"/>
      <c r="HQ144" s="32"/>
      <c r="HR144" s="32"/>
      <c r="HS144" s="32"/>
      <c r="HT144" s="32"/>
      <c r="HU144" s="32"/>
      <c r="HV144" s="32"/>
      <c r="HW144" s="32"/>
      <c r="HX144" s="32"/>
      <c r="HY144" s="32"/>
      <c r="HZ144" s="32"/>
      <c r="IA144" s="32"/>
      <c r="IB144" s="32"/>
      <c r="IC144" s="32"/>
      <c r="ID144" s="32"/>
      <c r="IE144" s="32"/>
      <c r="IF144" s="32"/>
      <c r="IG144" s="32"/>
      <c r="IH144" s="32"/>
      <c r="II144" s="32"/>
      <c r="IJ144" s="32"/>
      <c r="IK144" s="32"/>
      <c r="IL144" s="32"/>
      <c r="IM144" s="32"/>
      <c r="IN144" s="32"/>
      <c r="IO144" s="32"/>
      <c r="IP144" s="32"/>
      <c r="IQ144" s="32"/>
      <c r="IR144" s="32"/>
      <c r="IS144" s="32"/>
      <c r="IT144" s="32"/>
      <c r="IU144" s="32"/>
      <c r="IV144" s="32"/>
    </row>
    <row r="145" spans="1:256" s="35" customFormat="1" x14ac:dyDescent="0.25">
      <c r="A145" s="23" t="str">
        <f t="shared" si="1"/>
        <v/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32"/>
      <c r="GK145" s="32"/>
      <c r="GL145" s="32"/>
      <c r="GM145" s="32"/>
      <c r="GN145" s="32"/>
      <c r="GO145" s="32"/>
      <c r="GP145" s="32"/>
      <c r="GQ145" s="32"/>
      <c r="GR145" s="32"/>
      <c r="GS145" s="32"/>
      <c r="GT145" s="32"/>
      <c r="GU145" s="32"/>
      <c r="GV145" s="32"/>
      <c r="GW145" s="32"/>
      <c r="GX145" s="32"/>
      <c r="GY145" s="32"/>
      <c r="GZ145" s="32"/>
      <c r="HA145" s="32"/>
      <c r="HB145" s="32"/>
      <c r="HC145" s="32"/>
      <c r="HD145" s="32"/>
      <c r="HE145" s="32"/>
      <c r="HF145" s="32"/>
      <c r="HG145" s="32"/>
      <c r="HH145" s="32"/>
      <c r="HI145" s="32"/>
      <c r="HJ145" s="32"/>
      <c r="HK145" s="32"/>
      <c r="HL145" s="32"/>
      <c r="HM145" s="32"/>
      <c r="HN145" s="32"/>
      <c r="HO145" s="32"/>
      <c r="HP145" s="32"/>
      <c r="HQ145" s="32"/>
      <c r="HR145" s="32"/>
      <c r="HS145" s="32"/>
      <c r="HT145" s="32"/>
      <c r="HU145" s="32"/>
      <c r="HV145" s="32"/>
      <c r="HW145" s="32"/>
      <c r="HX145" s="32"/>
      <c r="HY145" s="32"/>
      <c r="HZ145" s="32"/>
      <c r="IA145" s="32"/>
      <c r="IB145" s="32"/>
      <c r="IC145" s="32"/>
      <c r="ID145" s="32"/>
      <c r="IE145" s="32"/>
      <c r="IF145" s="32"/>
      <c r="IG145" s="32"/>
      <c r="IH145" s="32"/>
      <c r="II145" s="32"/>
      <c r="IJ145" s="32"/>
      <c r="IK145" s="32"/>
      <c r="IL145" s="32"/>
      <c r="IM145" s="32"/>
      <c r="IN145" s="32"/>
      <c r="IO145" s="32"/>
      <c r="IP145" s="32"/>
      <c r="IQ145" s="32"/>
      <c r="IR145" s="32"/>
      <c r="IS145" s="32"/>
      <c r="IT145" s="32"/>
      <c r="IU145" s="32"/>
      <c r="IV145" s="32"/>
    </row>
    <row r="146" spans="1:256" s="35" customFormat="1" x14ac:dyDescent="0.25">
      <c r="A146" s="23" t="str">
        <f>CONCATENATE("ZNEL;")</f>
        <v>ZNEL;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32"/>
      <c r="GK146" s="32"/>
      <c r="GL146" s="32"/>
      <c r="GM146" s="32"/>
      <c r="GN146" s="32"/>
      <c r="GO146" s="32"/>
      <c r="GP146" s="32"/>
      <c r="GQ146" s="32"/>
      <c r="GR146" s="32"/>
      <c r="GS146" s="32"/>
      <c r="GT146" s="32"/>
      <c r="GU146" s="32"/>
      <c r="GV146" s="32"/>
      <c r="GW146" s="32"/>
      <c r="GX146" s="32"/>
      <c r="GY146" s="32"/>
      <c r="GZ146" s="32"/>
      <c r="HA146" s="32"/>
      <c r="HB146" s="32"/>
      <c r="HC146" s="32"/>
      <c r="HD146" s="32"/>
      <c r="HE146" s="32"/>
      <c r="HF146" s="32"/>
      <c r="HG146" s="32"/>
      <c r="HH146" s="32"/>
      <c r="HI146" s="32"/>
      <c r="HJ146" s="32"/>
      <c r="HK146" s="32"/>
      <c r="HL146" s="32"/>
      <c r="HM146" s="32"/>
      <c r="HN146" s="32"/>
      <c r="HO146" s="32"/>
      <c r="HP146" s="32"/>
      <c r="HQ146" s="32"/>
      <c r="HR146" s="32"/>
      <c r="HS146" s="32"/>
      <c r="HT146" s="32"/>
      <c r="HU146" s="32"/>
      <c r="HV146" s="32"/>
      <c r="HW146" s="32"/>
      <c r="HX146" s="32"/>
      <c r="HY146" s="32"/>
      <c r="HZ146" s="32"/>
      <c r="IA146" s="32"/>
      <c r="IB146" s="32"/>
      <c r="IC146" s="32"/>
      <c r="ID146" s="32"/>
      <c r="IE146" s="32"/>
      <c r="IF146" s="32"/>
      <c r="IG146" s="32"/>
      <c r="IH146" s="32"/>
      <c r="II146" s="32"/>
      <c r="IJ146" s="32"/>
      <c r="IK146" s="32"/>
      <c r="IL146" s="32"/>
      <c r="IM146" s="32"/>
      <c r="IN146" s="32"/>
      <c r="IO146" s="32"/>
      <c r="IP146" s="32"/>
      <c r="IQ146" s="32"/>
      <c r="IR146" s="32"/>
      <c r="IS146" s="32"/>
      <c r="IT146" s="32"/>
      <c r="IU146" s="32"/>
      <c r="IV146" s="32"/>
    </row>
    <row r="147" spans="1:256" s="35" customFormat="1" x14ac:dyDescent="0.25">
      <c r="A147" s="23" t="s">
        <v>6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  <c r="GB147" s="32"/>
      <c r="GC147" s="32"/>
      <c r="GD147" s="32"/>
      <c r="GE147" s="32"/>
      <c r="GF147" s="32"/>
      <c r="GG147" s="32"/>
      <c r="GH147" s="32"/>
      <c r="GI147" s="32"/>
      <c r="GJ147" s="32"/>
      <c r="GK147" s="32"/>
      <c r="GL147" s="32"/>
      <c r="GM147" s="32"/>
      <c r="GN147" s="32"/>
      <c r="GO147" s="32"/>
      <c r="GP147" s="32"/>
      <c r="GQ147" s="32"/>
      <c r="GR147" s="32"/>
      <c r="GS147" s="32"/>
      <c r="GT147" s="32"/>
      <c r="GU147" s="32"/>
      <c r="GV147" s="32"/>
      <c r="GW147" s="32"/>
      <c r="GX147" s="32"/>
      <c r="GY147" s="32"/>
      <c r="GZ147" s="32"/>
      <c r="HA147" s="32"/>
      <c r="HB147" s="32"/>
      <c r="HC147" s="32"/>
      <c r="HD147" s="32"/>
      <c r="HE147" s="32"/>
      <c r="HF147" s="32"/>
      <c r="HG147" s="32"/>
      <c r="HH147" s="32"/>
      <c r="HI147" s="32"/>
      <c r="HJ147" s="32"/>
      <c r="HK147" s="32"/>
      <c r="HL147" s="32"/>
      <c r="HM147" s="32"/>
      <c r="HN147" s="32"/>
      <c r="HO147" s="32"/>
      <c r="HP147" s="32"/>
      <c r="HQ147" s="32"/>
      <c r="HR147" s="32"/>
      <c r="HS147" s="32"/>
      <c r="HT147" s="32"/>
      <c r="HU147" s="32"/>
      <c r="HV147" s="32"/>
      <c r="HW147" s="32"/>
      <c r="HX147" s="32"/>
      <c r="HY147" s="32"/>
      <c r="HZ147" s="32"/>
      <c r="IA147" s="32"/>
      <c r="IB147" s="32"/>
      <c r="IC147" s="32"/>
      <c r="ID147" s="32"/>
      <c r="IE147" s="32"/>
      <c r="IF147" s="32"/>
      <c r="IG147" s="32"/>
      <c r="IH147" s="32"/>
      <c r="II147" s="32"/>
      <c r="IJ147" s="32"/>
      <c r="IK147" s="32"/>
      <c r="IL147" s="32"/>
      <c r="IM147" s="32"/>
      <c r="IN147" s="32"/>
      <c r="IO147" s="32"/>
      <c r="IP147" s="32"/>
      <c r="IQ147" s="32"/>
      <c r="IR147" s="32"/>
      <c r="IS147" s="32"/>
      <c r="IT147" s="32"/>
      <c r="IU147" s="32"/>
      <c r="IV147" s="32"/>
    </row>
    <row r="148" spans="1:256" s="35" customFormat="1" x14ac:dyDescent="0.25">
      <c r="A148" s="23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  <c r="GB148" s="32"/>
      <c r="GC148" s="32"/>
      <c r="GD148" s="32"/>
      <c r="GE148" s="32"/>
      <c r="GF148" s="32"/>
      <c r="GG148" s="32"/>
      <c r="GH148" s="32"/>
      <c r="GI148" s="32"/>
      <c r="GJ148" s="32"/>
      <c r="GK148" s="32"/>
      <c r="GL148" s="32"/>
      <c r="GM148" s="32"/>
      <c r="GN148" s="32"/>
      <c r="GO148" s="32"/>
      <c r="GP148" s="32"/>
      <c r="GQ148" s="32"/>
      <c r="GR148" s="32"/>
      <c r="GS148" s="32"/>
      <c r="GT148" s="32"/>
      <c r="GU148" s="32"/>
      <c r="GV148" s="32"/>
      <c r="GW148" s="32"/>
      <c r="GX148" s="32"/>
      <c r="GY148" s="32"/>
      <c r="GZ148" s="32"/>
      <c r="HA148" s="32"/>
      <c r="HB148" s="32"/>
      <c r="HC148" s="32"/>
      <c r="HD148" s="32"/>
      <c r="HE148" s="32"/>
      <c r="HF148" s="32"/>
      <c r="HG148" s="32"/>
      <c r="HH148" s="32"/>
      <c r="HI148" s="32"/>
      <c r="HJ148" s="32"/>
      <c r="HK148" s="32"/>
      <c r="HL148" s="32"/>
      <c r="HM148" s="32"/>
      <c r="HN148" s="32"/>
      <c r="HO148" s="32"/>
      <c r="HP148" s="32"/>
      <c r="HQ148" s="32"/>
      <c r="HR148" s="32"/>
      <c r="HS148" s="32"/>
      <c r="HT148" s="32"/>
      <c r="HU148" s="32"/>
      <c r="HV148" s="32"/>
      <c r="HW148" s="32"/>
      <c r="HX148" s="32"/>
      <c r="HY148" s="32"/>
      <c r="HZ148" s="32"/>
      <c r="IA148" s="32"/>
      <c r="IB148" s="32"/>
      <c r="IC148" s="32"/>
      <c r="ID148" s="32"/>
      <c r="IE148" s="32"/>
      <c r="IF148" s="32"/>
      <c r="IG148" s="32"/>
      <c r="IH148" s="32"/>
      <c r="II148" s="32"/>
      <c r="IJ148" s="32"/>
      <c r="IK148" s="32"/>
      <c r="IL148" s="32"/>
      <c r="IM148" s="32"/>
      <c r="IN148" s="32"/>
      <c r="IO148" s="32"/>
      <c r="IP148" s="32"/>
      <c r="IQ148" s="32"/>
      <c r="IR148" s="32"/>
      <c r="IS148" s="32"/>
      <c r="IT148" s="32"/>
      <c r="IU148" s="32"/>
      <c r="IV148" s="32"/>
    </row>
    <row r="149" spans="1:256" s="35" customFormat="1" x14ac:dyDescent="0.25">
      <c r="A149" s="23" t="s">
        <v>135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32"/>
      <c r="GK149" s="32"/>
      <c r="GL149" s="32"/>
      <c r="GM149" s="32"/>
      <c r="GN149" s="32"/>
      <c r="GO149" s="32"/>
      <c r="GP149" s="32"/>
      <c r="GQ149" s="32"/>
      <c r="GR149" s="32"/>
      <c r="GS149" s="32"/>
      <c r="GT149" s="32"/>
      <c r="GU149" s="32"/>
      <c r="GV149" s="32"/>
      <c r="GW149" s="32"/>
      <c r="GX149" s="32"/>
      <c r="GY149" s="32"/>
      <c r="GZ149" s="32"/>
      <c r="HA149" s="32"/>
      <c r="HB149" s="32"/>
      <c r="HC149" s="32"/>
      <c r="HD149" s="32"/>
      <c r="HE149" s="32"/>
      <c r="HF149" s="32"/>
      <c r="HG149" s="32"/>
      <c r="HH149" s="32"/>
      <c r="HI149" s="32"/>
      <c r="HJ149" s="32"/>
      <c r="HK149" s="32"/>
      <c r="HL149" s="32"/>
      <c r="HM149" s="32"/>
      <c r="HN149" s="32"/>
      <c r="HO149" s="32"/>
      <c r="HP149" s="32"/>
      <c r="HQ149" s="32"/>
      <c r="HR149" s="32"/>
      <c r="HS149" s="32"/>
      <c r="HT149" s="32"/>
      <c r="HU149" s="32"/>
      <c r="HV149" s="32"/>
      <c r="HW149" s="32"/>
      <c r="HX149" s="32"/>
      <c r="HY149" s="32"/>
      <c r="HZ149" s="32"/>
      <c r="IA149" s="32"/>
      <c r="IB149" s="32"/>
      <c r="IC149" s="32"/>
      <c r="ID149" s="32"/>
      <c r="IE149" s="32"/>
      <c r="IF149" s="32"/>
      <c r="IG149" s="32"/>
      <c r="IH149" s="32"/>
      <c r="II149" s="32"/>
      <c r="IJ149" s="32"/>
      <c r="IK149" s="32"/>
      <c r="IL149" s="32"/>
      <c r="IM149" s="32"/>
      <c r="IN149" s="32"/>
      <c r="IO149" s="32"/>
      <c r="IP149" s="32"/>
      <c r="IQ149" s="32"/>
      <c r="IR149" s="32"/>
      <c r="IS149" s="32"/>
      <c r="IT149" s="32"/>
      <c r="IU149" s="32"/>
      <c r="IV149" s="32"/>
    </row>
    <row r="150" spans="1:256" s="35" customFormat="1" x14ac:dyDescent="0.25">
      <c r="A150" s="23" t="s">
        <v>12</v>
      </c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  <c r="GB150" s="32"/>
      <c r="GC150" s="32"/>
      <c r="GD150" s="32"/>
      <c r="GE150" s="32"/>
      <c r="GF150" s="32"/>
      <c r="GG150" s="32"/>
      <c r="GH150" s="32"/>
      <c r="GI150" s="32"/>
      <c r="GJ150" s="32"/>
      <c r="GK150" s="32"/>
      <c r="GL150" s="32"/>
      <c r="GM150" s="32"/>
      <c r="GN150" s="32"/>
      <c r="GO150" s="32"/>
      <c r="GP150" s="32"/>
      <c r="GQ150" s="32"/>
      <c r="GR150" s="32"/>
      <c r="GS150" s="32"/>
      <c r="GT150" s="32"/>
      <c r="GU150" s="32"/>
      <c r="GV150" s="32"/>
      <c r="GW150" s="32"/>
      <c r="GX150" s="32"/>
      <c r="GY150" s="32"/>
      <c r="GZ150" s="32"/>
      <c r="HA150" s="32"/>
      <c r="HB150" s="32"/>
      <c r="HC150" s="32"/>
      <c r="HD150" s="32"/>
      <c r="HE150" s="32"/>
      <c r="HF150" s="32"/>
      <c r="HG150" s="32"/>
      <c r="HH150" s="32"/>
      <c r="HI150" s="32"/>
      <c r="HJ150" s="32"/>
      <c r="HK150" s="32"/>
      <c r="HL150" s="32"/>
      <c r="HM150" s="32"/>
      <c r="HN150" s="32"/>
      <c r="HO150" s="32"/>
      <c r="HP150" s="32"/>
      <c r="HQ150" s="32"/>
      <c r="HR150" s="32"/>
      <c r="HS150" s="32"/>
      <c r="HT150" s="32"/>
      <c r="HU150" s="32"/>
      <c r="HV150" s="32"/>
      <c r="HW150" s="32"/>
      <c r="HX150" s="32"/>
      <c r="HY150" s="32"/>
      <c r="HZ150" s="32"/>
      <c r="IA150" s="32"/>
      <c r="IB150" s="32"/>
      <c r="IC150" s="32"/>
      <c r="ID150" s="32"/>
      <c r="IE150" s="32"/>
      <c r="IF150" s="32"/>
      <c r="IG150" s="32"/>
      <c r="IH150" s="32"/>
      <c r="II150" s="32"/>
      <c r="IJ150" s="32"/>
      <c r="IK150" s="32"/>
      <c r="IL150" s="32"/>
      <c r="IM150" s="32"/>
      <c r="IN150" s="32"/>
      <c r="IO150" s="32"/>
      <c r="IP150" s="32"/>
      <c r="IQ150" s="32"/>
      <c r="IR150" s="32"/>
      <c r="IS150" s="32"/>
      <c r="IT150" s="32"/>
      <c r="IU150" s="32"/>
      <c r="IV150" s="32"/>
    </row>
    <row r="151" spans="1:256" s="35" customFormat="1" x14ac:dyDescent="0.25">
      <c r="A151" s="23" t="str">
        <f>CONCATENATE("ZNFR:NA1,",C9,":;")</f>
        <v>ZNFR:NA1,195C:;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  <c r="GB151" s="32"/>
      <c r="GC151" s="32"/>
      <c r="GD151" s="32"/>
      <c r="GE151" s="32"/>
      <c r="GF151" s="32"/>
      <c r="GG151" s="32"/>
      <c r="GH151" s="32"/>
      <c r="GI151" s="32"/>
      <c r="GJ151" s="32"/>
      <c r="GK151" s="32"/>
      <c r="GL151" s="32"/>
      <c r="GM151" s="32"/>
      <c r="GN151" s="32"/>
      <c r="GO151" s="32"/>
      <c r="GP151" s="32"/>
      <c r="GQ151" s="32"/>
      <c r="GR151" s="32"/>
      <c r="GS151" s="32"/>
      <c r="GT151" s="32"/>
      <c r="GU151" s="32"/>
      <c r="GV151" s="32"/>
      <c r="GW151" s="32"/>
      <c r="GX151" s="32"/>
      <c r="GY151" s="32"/>
      <c r="GZ151" s="32"/>
      <c r="HA151" s="32"/>
      <c r="HB151" s="32"/>
      <c r="HC151" s="32"/>
      <c r="HD151" s="32"/>
      <c r="HE151" s="32"/>
      <c r="HF151" s="32"/>
      <c r="HG151" s="32"/>
      <c r="HH151" s="32"/>
      <c r="HI151" s="32"/>
      <c r="HJ151" s="32"/>
      <c r="HK151" s="32"/>
      <c r="HL151" s="32"/>
      <c r="HM151" s="32"/>
      <c r="HN151" s="32"/>
      <c r="HO151" s="32"/>
      <c r="HP151" s="32"/>
      <c r="HQ151" s="32"/>
      <c r="HR151" s="32"/>
      <c r="HS151" s="32"/>
      <c r="HT151" s="32"/>
      <c r="HU151" s="32"/>
      <c r="HV151" s="32"/>
      <c r="HW151" s="32"/>
      <c r="HX151" s="32"/>
      <c r="HY151" s="32"/>
      <c r="HZ151" s="32"/>
      <c r="IA151" s="32"/>
      <c r="IB151" s="32"/>
      <c r="IC151" s="32"/>
      <c r="ID151" s="32"/>
      <c r="IE151" s="32"/>
      <c r="IF151" s="32"/>
      <c r="IG151" s="32"/>
      <c r="IH151" s="32"/>
      <c r="II151" s="32"/>
      <c r="IJ151" s="32"/>
      <c r="IK151" s="32"/>
      <c r="IL151" s="32"/>
      <c r="IM151" s="32"/>
      <c r="IN151" s="32"/>
      <c r="IO151" s="32"/>
      <c r="IP151" s="32"/>
      <c r="IQ151" s="32"/>
      <c r="IR151" s="32"/>
      <c r="IS151" s="32"/>
      <c r="IT151" s="32"/>
      <c r="IU151" s="32"/>
      <c r="IV151" s="32"/>
    </row>
    <row r="152" spans="1:256" s="35" customFormat="1" x14ac:dyDescent="0.25">
      <c r="A152" s="23" t="str">
        <f>CONCATENATE("ZNFR:NA1,",C7,":;")</f>
        <v>ZNFR:NA1,3D4B:;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  <c r="GB152" s="32"/>
      <c r="GC152" s="32"/>
      <c r="GD152" s="32"/>
      <c r="GE152" s="32"/>
      <c r="GF152" s="32"/>
      <c r="GG152" s="32"/>
      <c r="GH152" s="32"/>
      <c r="GI152" s="32"/>
      <c r="GJ152" s="32"/>
      <c r="GK152" s="32"/>
      <c r="GL152" s="32"/>
      <c r="GM152" s="32"/>
      <c r="GN152" s="32"/>
      <c r="GO152" s="32"/>
      <c r="GP152" s="32"/>
      <c r="GQ152" s="32"/>
      <c r="GR152" s="32"/>
      <c r="GS152" s="32"/>
      <c r="GT152" s="32"/>
      <c r="GU152" s="32"/>
      <c r="GV152" s="32"/>
      <c r="GW152" s="32"/>
      <c r="GX152" s="32"/>
      <c r="GY152" s="32"/>
      <c r="GZ152" s="32"/>
      <c r="HA152" s="32"/>
      <c r="HB152" s="32"/>
      <c r="HC152" s="32"/>
      <c r="HD152" s="32"/>
      <c r="HE152" s="32"/>
      <c r="HF152" s="32"/>
      <c r="HG152" s="32"/>
      <c r="HH152" s="32"/>
      <c r="HI152" s="32"/>
      <c r="HJ152" s="32"/>
      <c r="HK152" s="32"/>
      <c r="HL152" s="32"/>
      <c r="HM152" s="32"/>
      <c r="HN152" s="32"/>
      <c r="HO152" s="32"/>
      <c r="HP152" s="32"/>
      <c r="HQ152" s="32"/>
      <c r="HR152" s="32"/>
      <c r="HS152" s="32"/>
      <c r="HT152" s="32"/>
      <c r="HU152" s="32"/>
      <c r="HV152" s="32"/>
      <c r="HW152" s="32"/>
      <c r="HX152" s="32"/>
      <c r="HY152" s="32"/>
      <c r="HZ152" s="32"/>
      <c r="IA152" s="32"/>
      <c r="IB152" s="32"/>
      <c r="IC152" s="32"/>
      <c r="ID152" s="32"/>
      <c r="IE152" s="32"/>
      <c r="IF152" s="32"/>
      <c r="IG152" s="32"/>
      <c r="IH152" s="32"/>
      <c r="II152" s="32"/>
      <c r="IJ152" s="32"/>
      <c r="IK152" s="32"/>
      <c r="IL152" s="32"/>
      <c r="IM152" s="32"/>
      <c r="IN152" s="32"/>
      <c r="IO152" s="32"/>
      <c r="IP152" s="32"/>
      <c r="IQ152" s="32"/>
      <c r="IR152" s="32"/>
      <c r="IS152" s="32"/>
      <c r="IT152" s="32"/>
      <c r="IU152" s="32"/>
      <c r="IV152" s="32"/>
    </row>
    <row r="153" spans="1:256" s="35" customFormat="1" x14ac:dyDescent="0.25">
      <c r="A153" s="23" t="s">
        <v>12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32"/>
      <c r="GK153" s="32"/>
      <c r="GL153" s="32"/>
      <c r="GM153" s="32"/>
      <c r="GN153" s="32"/>
      <c r="GO153" s="32"/>
      <c r="GP153" s="32"/>
      <c r="GQ153" s="32"/>
      <c r="GR153" s="32"/>
      <c r="GS153" s="32"/>
      <c r="GT153" s="32"/>
      <c r="GU153" s="32"/>
      <c r="GV153" s="32"/>
      <c r="GW153" s="32"/>
      <c r="GX153" s="32"/>
      <c r="GY153" s="32"/>
      <c r="GZ153" s="32"/>
      <c r="HA153" s="32"/>
      <c r="HB153" s="32"/>
      <c r="HC153" s="32"/>
      <c r="HD153" s="32"/>
      <c r="HE153" s="32"/>
      <c r="HF153" s="32"/>
      <c r="HG153" s="32"/>
      <c r="HH153" s="32"/>
      <c r="HI153" s="32"/>
      <c r="HJ153" s="32"/>
      <c r="HK153" s="32"/>
      <c r="HL153" s="32"/>
      <c r="HM153" s="32"/>
      <c r="HN153" s="32"/>
      <c r="HO153" s="32"/>
      <c r="HP153" s="32"/>
      <c r="HQ153" s="32"/>
      <c r="HR153" s="32"/>
      <c r="HS153" s="32"/>
      <c r="HT153" s="32"/>
      <c r="HU153" s="32"/>
      <c r="HV153" s="32"/>
      <c r="HW153" s="32"/>
      <c r="HX153" s="32"/>
      <c r="HY153" s="32"/>
      <c r="HZ153" s="32"/>
      <c r="IA153" s="32"/>
      <c r="IB153" s="32"/>
      <c r="IC153" s="32"/>
      <c r="ID153" s="32"/>
      <c r="IE153" s="32"/>
      <c r="IF153" s="32"/>
      <c r="IG153" s="32"/>
      <c r="IH153" s="32"/>
      <c r="II153" s="32"/>
      <c r="IJ153" s="32"/>
      <c r="IK153" s="32"/>
      <c r="IL153" s="32"/>
      <c r="IM153" s="32"/>
      <c r="IN153" s="32"/>
      <c r="IO153" s="32"/>
      <c r="IP153" s="32"/>
      <c r="IQ153" s="32"/>
      <c r="IR153" s="32"/>
      <c r="IS153" s="32"/>
      <c r="IT153" s="32"/>
      <c r="IU153" s="32"/>
      <c r="IV153" s="32"/>
    </row>
    <row r="154" spans="1:256" s="35" customFormat="1" x14ac:dyDescent="0.25">
      <c r="A154" s="23" t="s">
        <v>6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32"/>
      <c r="GK154" s="32"/>
      <c r="GL154" s="32"/>
      <c r="GM154" s="32"/>
      <c r="GN154" s="32"/>
      <c r="GO154" s="32"/>
      <c r="GP154" s="32"/>
      <c r="GQ154" s="32"/>
      <c r="GR154" s="32"/>
      <c r="GS154" s="32"/>
      <c r="GT154" s="32"/>
      <c r="GU154" s="32"/>
      <c r="GV154" s="32"/>
      <c r="GW154" s="32"/>
      <c r="GX154" s="32"/>
      <c r="GY154" s="32"/>
      <c r="GZ154" s="32"/>
      <c r="HA154" s="32"/>
      <c r="HB154" s="32"/>
      <c r="HC154" s="32"/>
      <c r="HD154" s="32"/>
      <c r="HE154" s="32"/>
      <c r="HF154" s="32"/>
      <c r="HG154" s="32"/>
      <c r="HH154" s="32"/>
      <c r="HI154" s="32"/>
      <c r="HJ154" s="32"/>
      <c r="HK154" s="32"/>
      <c r="HL154" s="32"/>
      <c r="HM154" s="32"/>
      <c r="HN154" s="32"/>
      <c r="HO154" s="32"/>
      <c r="HP154" s="32"/>
      <c r="HQ154" s="32"/>
      <c r="HR154" s="32"/>
      <c r="HS154" s="32"/>
      <c r="HT154" s="32"/>
      <c r="HU154" s="32"/>
      <c r="HV154" s="32"/>
      <c r="HW154" s="32"/>
      <c r="HX154" s="32"/>
      <c r="HY154" s="32"/>
      <c r="HZ154" s="32"/>
      <c r="IA154" s="32"/>
      <c r="IB154" s="32"/>
      <c r="IC154" s="32"/>
      <c r="ID154" s="32"/>
      <c r="IE154" s="32"/>
      <c r="IF154" s="32"/>
      <c r="IG154" s="32"/>
      <c r="IH154" s="32"/>
      <c r="II154" s="32"/>
      <c r="IJ154" s="32"/>
      <c r="IK154" s="32"/>
      <c r="IL154" s="32"/>
      <c r="IM154" s="32"/>
      <c r="IN154" s="32"/>
      <c r="IO154" s="32"/>
      <c r="IP154" s="32"/>
      <c r="IQ154" s="32"/>
      <c r="IR154" s="32"/>
      <c r="IS154" s="32"/>
      <c r="IT154" s="32"/>
      <c r="IU154" s="32"/>
      <c r="IV154" s="32"/>
    </row>
    <row r="155" spans="1:256" s="35" customFormat="1" x14ac:dyDescent="0.25">
      <c r="A155" s="23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32"/>
      <c r="GK155" s="32"/>
      <c r="GL155" s="32"/>
      <c r="GM155" s="32"/>
      <c r="GN155" s="32"/>
      <c r="GO155" s="32"/>
      <c r="GP155" s="32"/>
      <c r="GQ155" s="32"/>
      <c r="GR155" s="32"/>
      <c r="GS155" s="32"/>
      <c r="GT155" s="32"/>
      <c r="GU155" s="32"/>
      <c r="GV155" s="32"/>
      <c r="GW155" s="32"/>
      <c r="GX155" s="32"/>
      <c r="GY155" s="32"/>
      <c r="GZ155" s="32"/>
      <c r="HA155" s="32"/>
      <c r="HB155" s="32"/>
      <c r="HC155" s="32"/>
      <c r="HD155" s="32"/>
      <c r="HE155" s="32"/>
      <c r="HF155" s="32"/>
      <c r="HG155" s="32"/>
      <c r="HH155" s="32"/>
      <c r="HI155" s="32"/>
      <c r="HJ155" s="32"/>
      <c r="HK155" s="32"/>
      <c r="HL155" s="32"/>
      <c r="HM155" s="32"/>
      <c r="HN155" s="32"/>
      <c r="HO155" s="32"/>
      <c r="HP155" s="32"/>
      <c r="HQ155" s="32"/>
      <c r="HR155" s="32"/>
      <c r="HS155" s="32"/>
      <c r="HT155" s="32"/>
      <c r="HU155" s="32"/>
      <c r="HV155" s="32"/>
      <c r="HW155" s="32"/>
      <c r="HX155" s="32"/>
      <c r="HY155" s="32"/>
      <c r="HZ155" s="32"/>
      <c r="IA155" s="32"/>
      <c r="IB155" s="32"/>
      <c r="IC155" s="32"/>
      <c r="ID155" s="32"/>
      <c r="IE155" s="32"/>
      <c r="IF155" s="32"/>
      <c r="IG155" s="32"/>
      <c r="IH155" s="32"/>
      <c r="II155" s="32"/>
      <c r="IJ155" s="32"/>
      <c r="IK155" s="32"/>
      <c r="IL155" s="32"/>
      <c r="IM155" s="32"/>
      <c r="IN155" s="32"/>
      <c r="IO155" s="32"/>
      <c r="IP155" s="32"/>
      <c r="IQ155" s="32"/>
      <c r="IR155" s="32"/>
      <c r="IS155" s="32"/>
      <c r="IT155" s="32"/>
      <c r="IU155" s="32"/>
      <c r="IV155" s="32"/>
    </row>
    <row r="156" spans="1:256" s="35" customFormat="1" x14ac:dyDescent="0.25">
      <c r="A156" s="23" t="s">
        <v>136</v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32"/>
      <c r="GK156" s="32"/>
      <c r="GL156" s="32"/>
      <c r="GM156" s="32"/>
      <c r="GN156" s="32"/>
      <c r="GO156" s="32"/>
      <c r="GP156" s="32"/>
      <c r="GQ156" s="32"/>
      <c r="GR156" s="32"/>
      <c r="GS156" s="32"/>
      <c r="GT156" s="32"/>
      <c r="GU156" s="32"/>
      <c r="GV156" s="32"/>
      <c r="GW156" s="32"/>
      <c r="GX156" s="32"/>
      <c r="GY156" s="32"/>
      <c r="GZ156" s="32"/>
      <c r="HA156" s="32"/>
      <c r="HB156" s="32"/>
      <c r="HC156" s="32"/>
      <c r="HD156" s="32"/>
      <c r="HE156" s="32"/>
      <c r="HF156" s="32"/>
      <c r="HG156" s="32"/>
      <c r="HH156" s="32"/>
      <c r="HI156" s="32"/>
      <c r="HJ156" s="32"/>
      <c r="HK156" s="32"/>
      <c r="HL156" s="32"/>
      <c r="HM156" s="32"/>
      <c r="HN156" s="32"/>
      <c r="HO156" s="32"/>
      <c r="HP156" s="32"/>
      <c r="HQ156" s="32"/>
      <c r="HR156" s="32"/>
      <c r="HS156" s="32"/>
      <c r="HT156" s="32"/>
      <c r="HU156" s="32"/>
      <c r="HV156" s="32"/>
      <c r="HW156" s="32"/>
      <c r="HX156" s="32"/>
      <c r="HY156" s="32"/>
      <c r="HZ156" s="32"/>
      <c r="IA156" s="32"/>
      <c r="IB156" s="32"/>
      <c r="IC156" s="32"/>
      <c r="ID156" s="32"/>
      <c r="IE156" s="32"/>
      <c r="IF156" s="32"/>
      <c r="IG156" s="32"/>
      <c r="IH156" s="32"/>
      <c r="II156" s="32"/>
      <c r="IJ156" s="32"/>
      <c r="IK156" s="32"/>
      <c r="IL156" s="32"/>
      <c r="IM156" s="32"/>
      <c r="IN156" s="32"/>
      <c r="IO156" s="32"/>
      <c r="IP156" s="32"/>
      <c r="IQ156" s="32"/>
      <c r="IR156" s="32"/>
      <c r="IS156" s="32"/>
      <c r="IT156" s="32"/>
      <c r="IU156" s="32"/>
      <c r="IV156" s="32"/>
    </row>
    <row r="157" spans="1:256" s="35" customFormat="1" x14ac:dyDescent="0.25">
      <c r="A157" s="23" t="str">
        <f>CONCATENATE("ZNPI:NA1;")</f>
        <v>ZNPI:NA1;</v>
      </c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32"/>
      <c r="GK157" s="32"/>
      <c r="GL157" s="32"/>
      <c r="GM157" s="32"/>
      <c r="GN157" s="32"/>
      <c r="GO157" s="32"/>
      <c r="GP157" s="32"/>
      <c r="GQ157" s="32"/>
      <c r="GR157" s="32"/>
      <c r="GS157" s="32"/>
      <c r="GT157" s="32"/>
      <c r="GU157" s="32"/>
      <c r="GV157" s="32"/>
      <c r="GW157" s="32"/>
      <c r="GX157" s="32"/>
      <c r="GY157" s="32"/>
      <c r="GZ157" s="32"/>
      <c r="HA157" s="32"/>
      <c r="HB157" s="32"/>
      <c r="HC157" s="32"/>
      <c r="HD157" s="32"/>
      <c r="HE157" s="32"/>
      <c r="HF157" s="32"/>
      <c r="HG157" s="32"/>
      <c r="HH157" s="32"/>
      <c r="HI157" s="32"/>
      <c r="HJ157" s="32"/>
      <c r="HK157" s="32"/>
      <c r="HL157" s="32"/>
      <c r="HM157" s="32"/>
      <c r="HN157" s="32"/>
      <c r="HO157" s="32"/>
      <c r="HP157" s="32"/>
      <c r="HQ157" s="32"/>
      <c r="HR157" s="32"/>
      <c r="HS157" s="32"/>
      <c r="HT157" s="32"/>
      <c r="HU157" s="32"/>
      <c r="HV157" s="32"/>
      <c r="HW157" s="32"/>
      <c r="HX157" s="32"/>
      <c r="HY157" s="32"/>
      <c r="HZ157" s="32"/>
      <c r="IA157" s="32"/>
      <c r="IB157" s="32"/>
      <c r="IC157" s="32"/>
      <c r="ID157" s="32"/>
      <c r="IE157" s="32"/>
      <c r="IF157" s="32"/>
      <c r="IG157" s="32"/>
      <c r="IH157" s="32"/>
      <c r="II157" s="32"/>
      <c r="IJ157" s="32"/>
      <c r="IK157" s="32"/>
      <c r="IL157" s="32"/>
      <c r="IM157" s="32"/>
      <c r="IN157" s="32"/>
      <c r="IO157" s="32"/>
      <c r="IP157" s="32"/>
      <c r="IQ157" s="32"/>
      <c r="IR157" s="32"/>
      <c r="IS157" s="32"/>
      <c r="IT157" s="32"/>
      <c r="IU157" s="32"/>
      <c r="IV157" s="32"/>
    </row>
    <row r="158" spans="1:256" s="35" customFormat="1" x14ac:dyDescent="0.25">
      <c r="A158" s="23" t="str">
        <f>CONCATENATE("ZNPD:NA1,03,SCCP:;")</f>
        <v>ZNPD:NA1,03,SCCP:;</v>
      </c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  <c r="FL158" s="32"/>
      <c r="FM158" s="32"/>
      <c r="FN158" s="32"/>
      <c r="FO158" s="32"/>
      <c r="FP158" s="32"/>
      <c r="FQ158" s="32"/>
      <c r="FR158" s="32"/>
      <c r="FS158" s="32"/>
      <c r="FT158" s="32"/>
      <c r="FU158" s="32"/>
      <c r="FV158" s="32"/>
      <c r="FW158" s="32"/>
      <c r="FX158" s="32"/>
      <c r="FY158" s="32"/>
      <c r="FZ158" s="32"/>
      <c r="GA158" s="32"/>
      <c r="GB158" s="32"/>
      <c r="GC158" s="32"/>
      <c r="GD158" s="32"/>
      <c r="GE158" s="32"/>
      <c r="GF158" s="32"/>
      <c r="GG158" s="32"/>
      <c r="GH158" s="32"/>
      <c r="GI158" s="32"/>
      <c r="GJ158" s="32"/>
      <c r="GK158" s="32"/>
      <c r="GL158" s="32"/>
      <c r="GM158" s="32"/>
      <c r="GN158" s="32"/>
      <c r="GO158" s="32"/>
      <c r="GP158" s="32"/>
      <c r="GQ158" s="32"/>
      <c r="GR158" s="32"/>
      <c r="GS158" s="32"/>
      <c r="GT158" s="32"/>
      <c r="GU158" s="32"/>
      <c r="GV158" s="32"/>
      <c r="GW158" s="32"/>
      <c r="GX158" s="32"/>
      <c r="GY158" s="32"/>
      <c r="GZ158" s="32"/>
      <c r="HA158" s="32"/>
      <c r="HB158" s="32"/>
      <c r="HC158" s="32"/>
      <c r="HD158" s="32"/>
      <c r="HE158" s="32"/>
      <c r="HF158" s="32"/>
      <c r="HG158" s="32"/>
      <c r="HH158" s="32"/>
      <c r="HI158" s="32"/>
      <c r="HJ158" s="32"/>
      <c r="HK158" s="32"/>
      <c r="HL158" s="32"/>
      <c r="HM158" s="32"/>
      <c r="HN158" s="32"/>
      <c r="HO158" s="32"/>
      <c r="HP158" s="32"/>
      <c r="HQ158" s="32"/>
      <c r="HR158" s="32"/>
      <c r="HS158" s="32"/>
      <c r="HT158" s="32"/>
      <c r="HU158" s="32"/>
      <c r="HV158" s="32"/>
      <c r="HW158" s="32"/>
      <c r="HX158" s="32"/>
      <c r="HY158" s="32"/>
      <c r="HZ158" s="32"/>
      <c r="IA158" s="32"/>
      <c r="IB158" s="32"/>
      <c r="IC158" s="32"/>
      <c r="ID158" s="32"/>
      <c r="IE158" s="32"/>
      <c r="IF158" s="32"/>
      <c r="IG158" s="32"/>
      <c r="IH158" s="32"/>
      <c r="II158" s="32"/>
      <c r="IJ158" s="32"/>
      <c r="IK158" s="32"/>
      <c r="IL158" s="32"/>
      <c r="IM158" s="32"/>
      <c r="IN158" s="32"/>
      <c r="IO158" s="32"/>
      <c r="IP158" s="32"/>
      <c r="IQ158" s="32"/>
      <c r="IR158" s="32"/>
      <c r="IS158" s="32"/>
      <c r="IT158" s="32"/>
      <c r="IU158" s="32"/>
      <c r="IV158" s="32"/>
    </row>
    <row r="159" spans="1:256" s="35" customFormat="1" x14ac:dyDescent="0.25">
      <c r="A159" s="23" t="str">
        <f>CONCATENATE("ZNPI:NA1;")</f>
        <v>ZNPI:NA1;</v>
      </c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  <c r="FZ159" s="32"/>
      <c r="GA159" s="32"/>
      <c r="GB159" s="32"/>
      <c r="GC159" s="32"/>
      <c r="GD159" s="32"/>
      <c r="GE159" s="32"/>
      <c r="GF159" s="32"/>
      <c r="GG159" s="32"/>
      <c r="GH159" s="32"/>
      <c r="GI159" s="32"/>
      <c r="GJ159" s="32"/>
      <c r="GK159" s="32"/>
      <c r="GL159" s="32"/>
      <c r="GM159" s="32"/>
      <c r="GN159" s="32"/>
      <c r="GO159" s="32"/>
      <c r="GP159" s="32"/>
      <c r="GQ159" s="32"/>
      <c r="GR159" s="32"/>
      <c r="GS159" s="32"/>
      <c r="GT159" s="32"/>
      <c r="GU159" s="32"/>
      <c r="GV159" s="32"/>
      <c r="GW159" s="32"/>
      <c r="GX159" s="32"/>
      <c r="GY159" s="32"/>
      <c r="GZ159" s="32"/>
      <c r="HA159" s="32"/>
      <c r="HB159" s="32"/>
      <c r="HC159" s="32"/>
      <c r="HD159" s="32"/>
      <c r="HE159" s="32"/>
      <c r="HF159" s="32"/>
      <c r="HG159" s="32"/>
      <c r="HH159" s="32"/>
      <c r="HI159" s="32"/>
      <c r="HJ159" s="32"/>
      <c r="HK159" s="32"/>
      <c r="HL159" s="32"/>
      <c r="HM159" s="32"/>
      <c r="HN159" s="32"/>
      <c r="HO159" s="32"/>
      <c r="HP159" s="32"/>
      <c r="HQ159" s="32"/>
      <c r="HR159" s="32"/>
      <c r="HS159" s="32"/>
      <c r="HT159" s="32"/>
      <c r="HU159" s="32"/>
      <c r="HV159" s="32"/>
      <c r="HW159" s="32"/>
      <c r="HX159" s="32"/>
      <c r="HY159" s="32"/>
      <c r="HZ159" s="32"/>
      <c r="IA159" s="32"/>
      <c r="IB159" s="32"/>
      <c r="IC159" s="32"/>
      <c r="ID159" s="32"/>
      <c r="IE159" s="32"/>
      <c r="IF159" s="32"/>
      <c r="IG159" s="32"/>
      <c r="IH159" s="32"/>
      <c r="II159" s="32"/>
      <c r="IJ159" s="32"/>
      <c r="IK159" s="32"/>
      <c r="IL159" s="32"/>
      <c r="IM159" s="32"/>
      <c r="IN159" s="32"/>
      <c r="IO159" s="32"/>
      <c r="IP159" s="32"/>
      <c r="IQ159" s="32"/>
      <c r="IR159" s="32"/>
      <c r="IS159" s="32"/>
      <c r="IT159" s="32"/>
      <c r="IU159" s="32"/>
      <c r="IV159" s="32"/>
    </row>
    <row r="160" spans="1:256" s="35" customFormat="1" x14ac:dyDescent="0.25">
      <c r="A160" s="23" t="s">
        <v>6</v>
      </c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  <c r="FN160" s="32"/>
      <c r="FO160" s="32"/>
      <c r="FP160" s="32"/>
      <c r="FQ160" s="32"/>
      <c r="FR160" s="32"/>
      <c r="FS160" s="32"/>
      <c r="FT160" s="32"/>
      <c r="FU160" s="32"/>
      <c r="FV160" s="32"/>
      <c r="FW160" s="32"/>
      <c r="FX160" s="32"/>
      <c r="FY160" s="32"/>
      <c r="FZ160" s="32"/>
      <c r="GA160" s="32"/>
      <c r="GB160" s="32"/>
      <c r="GC160" s="32"/>
      <c r="GD160" s="32"/>
      <c r="GE160" s="32"/>
      <c r="GF160" s="32"/>
      <c r="GG160" s="32"/>
      <c r="GH160" s="32"/>
      <c r="GI160" s="32"/>
      <c r="GJ160" s="32"/>
      <c r="GK160" s="32"/>
      <c r="GL160" s="32"/>
      <c r="GM160" s="32"/>
      <c r="GN160" s="32"/>
      <c r="GO160" s="32"/>
      <c r="GP160" s="32"/>
      <c r="GQ160" s="32"/>
      <c r="GR160" s="32"/>
      <c r="GS160" s="32"/>
      <c r="GT160" s="32"/>
      <c r="GU160" s="32"/>
      <c r="GV160" s="32"/>
      <c r="GW160" s="32"/>
      <c r="GX160" s="32"/>
      <c r="GY160" s="32"/>
      <c r="GZ160" s="32"/>
      <c r="HA160" s="32"/>
      <c r="HB160" s="32"/>
      <c r="HC160" s="32"/>
      <c r="HD160" s="32"/>
      <c r="HE160" s="32"/>
      <c r="HF160" s="32"/>
      <c r="HG160" s="32"/>
      <c r="HH160" s="32"/>
      <c r="HI160" s="32"/>
      <c r="HJ160" s="32"/>
      <c r="HK160" s="32"/>
      <c r="HL160" s="32"/>
      <c r="HM160" s="32"/>
      <c r="HN160" s="32"/>
      <c r="HO160" s="32"/>
      <c r="HP160" s="32"/>
      <c r="HQ160" s="32"/>
      <c r="HR160" s="32"/>
      <c r="HS160" s="32"/>
      <c r="HT160" s="32"/>
      <c r="HU160" s="32"/>
      <c r="HV160" s="32"/>
      <c r="HW160" s="32"/>
      <c r="HX160" s="32"/>
      <c r="HY160" s="32"/>
      <c r="HZ160" s="32"/>
      <c r="IA160" s="32"/>
      <c r="IB160" s="32"/>
      <c r="IC160" s="32"/>
      <c r="ID160" s="32"/>
      <c r="IE160" s="32"/>
      <c r="IF160" s="32"/>
      <c r="IG160" s="32"/>
      <c r="IH160" s="32"/>
      <c r="II160" s="32"/>
      <c r="IJ160" s="32"/>
      <c r="IK160" s="32"/>
      <c r="IL160" s="32"/>
      <c r="IM160" s="32"/>
      <c r="IN160" s="32"/>
      <c r="IO160" s="32"/>
      <c r="IP160" s="32"/>
      <c r="IQ160" s="32"/>
      <c r="IR160" s="32"/>
      <c r="IS160" s="32"/>
      <c r="IT160" s="32"/>
      <c r="IU160" s="32"/>
      <c r="IV160" s="32"/>
    </row>
    <row r="161" spans="1:256" s="35" customFormat="1" x14ac:dyDescent="0.25">
      <c r="A161" s="23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  <c r="FN161" s="32"/>
      <c r="FO161" s="32"/>
      <c r="FP161" s="32"/>
      <c r="FQ161" s="32"/>
      <c r="FR161" s="32"/>
      <c r="FS161" s="32"/>
      <c r="FT161" s="32"/>
      <c r="FU161" s="32"/>
      <c r="FV161" s="32"/>
      <c r="FW161" s="32"/>
      <c r="FX161" s="32"/>
      <c r="FY161" s="32"/>
      <c r="FZ161" s="32"/>
      <c r="GA161" s="32"/>
      <c r="GB161" s="32"/>
      <c r="GC161" s="32"/>
      <c r="GD161" s="32"/>
      <c r="GE161" s="32"/>
      <c r="GF161" s="32"/>
      <c r="GG161" s="32"/>
      <c r="GH161" s="32"/>
      <c r="GI161" s="32"/>
      <c r="GJ161" s="32"/>
      <c r="GK161" s="32"/>
      <c r="GL161" s="32"/>
      <c r="GM161" s="32"/>
      <c r="GN161" s="32"/>
      <c r="GO161" s="32"/>
      <c r="GP161" s="32"/>
      <c r="GQ161" s="32"/>
      <c r="GR161" s="32"/>
      <c r="GS161" s="32"/>
      <c r="GT161" s="32"/>
      <c r="GU161" s="32"/>
      <c r="GV161" s="32"/>
      <c r="GW161" s="32"/>
      <c r="GX161" s="32"/>
      <c r="GY161" s="32"/>
      <c r="GZ161" s="32"/>
      <c r="HA161" s="32"/>
      <c r="HB161" s="32"/>
      <c r="HC161" s="32"/>
      <c r="HD161" s="32"/>
      <c r="HE161" s="32"/>
      <c r="HF161" s="32"/>
      <c r="HG161" s="32"/>
      <c r="HH161" s="32"/>
      <c r="HI161" s="32"/>
      <c r="HJ161" s="32"/>
      <c r="HK161" s="32"/>
      <c r="HL161" s="32"/>
      <c r="HM161" s="32"/>
      <c r="HN161" s="32"/>
      <c r="HO161" s="32"/>
      <c r="HP161" s="32"/>
      <c r="HQ161" s="32"/>
      <c r="HR161" s="32"/>
      <c r="HS161" s="32"/>
      <c r="HT161" s="32"/>
      <c r="HU161" s="32"/>
      <c r="HV161" s="32"/>
      <c r="HW161" s="32"/>
      <c r="HX161" s="32"/>
      <c r="HY161" s="32"/>
      <c r="HZ161" s="32"/>
      <c r="IA161" s="32"/>
      <c r="IB161" s="32"/>
      <c r="IC161" s="32"/>
      <c r="ID161" s="32"/>
      <c r="IE161" s="32"/>
      <c r="IF161" s="32"/>
      <c r="IG161" s="32"/>
      <c r="IH161" s="32"/>
      <c r="II161" s="32"/>
      <c r="IJ161" s="32"/>
      <c r="IK161" s="32"/>
      <c r="IL161" s="32"/>
      <c r="IM161" s="32"/>
      <c r="IN161" s="32"/>
      <c r="IO161" s="32"/>
      <c r="IP161" s="32"/>
      <c r="IQ161" s="32"/>
      <c r="IR161" s="32"/>
      <c r="IS161" s="32"/>
      <c r="IT161" s="32"/>
      <c r="IU161" s="32"/>
      <c r="IV161" s="32"/>
    </row>
    <row r="162" spans="1:256" s="35" customFormat="1" x14ac:dyDescent="0.25">
      <c r="A162" s="23" t="s">
        <v>31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  <c r="FG162" s="32"/>
      <c r="FH162" s="32"/>
      <c r="FI162" s="32"/>
      <c r="FJ162" s="32"/>
      <c r="FK162" s="32"/>
      <c r="FL162" s="32"/>
      <c r="FM162" s="32"/>
      <c r="FN162" s="32"/>
      <c r="FO162" s="32"/>
      <c r="FP162" s="32"/>
      <c r="FQ162" s="32"/>
      <c r="FR162" s="32"/>
      <c r="FS162" s="32"/>
      <c r="FT162" s="32"/>
      <c r="FU162" s="32"/>
      <c r="FV162" s="32"/>
      <c r="FW162" s="32"/>
      <c r="FX162" s="32"/>
      <c r="FY162" s="32"/>
      <c r="FZ162" s="32"/>
      <c r="GA162" s="32"/>
      <c r="GB162" s="32"/>
      <c r="GC162" s="32"/>
      <c r="GD162" s="32"/>
      <c r="GE162" s="32"/>
      <c r="GF162" s="32"/>
      <c r="GG162" s="32"/>
      <c r="GH162" s="32"/>
      <c r="GI162" s="32"/>
      <c r="GJ162" s="32"/>
      <c r="GK162" s="32"/>
      <c r="GL162" s="32"/>
      <c r="GM162" s="32"/>
      <c r="GN162" s="32"/>
      <c r="GO162" s="32"/>
      <c r="GP162" s="32"/>
      <c r="GQ162" s="32"/>
      <c r="GR162" s="32"/>
      <c r="GS162" s="32"/>
      <c r="GT162" s="32"/>
      <c r="GU162" s="32"/>
      <c r="GV162" s="32"/>
      <c r="GW162" s="32"/>
      <c r="GX162" s="32"/>
      <c r="GY162" s="32"/>
      <c r="GZ162" s="32"/>
      <c r="HA162" s="32"/>
      <c r="HB162" s="32"/>
      <c r="HC162" s="32"/>
      <c r="HD162" s="32"/>
      <c r="HE162" s="32"/>
      <c r="HF162" s="32"/>
      <c r="HG162" s="32"/>
      <c r="HH162" s="32"/>
      <c r="HI162" s="32"/>
      <c r="HJ162" s="32"/>
      <c r="HK162" s="32"/>
      <c r="HL162" s="32"/>
      <c r="HM162" s="32"/>
      <c r="HN162" s="32"/>
      <c r="HO162" s="32"/>
      <c r="HP162" s="32"/>
      <c r="HQ162" s="32"/>
      <c r="HR162" s="32"/>
      <c r="HS162" s="32"/>
      <c r="HT162" s="32"/>
      <c r="HU162" s="32"/>
      <c r="HV162" s="32"/>
      <c r="HW162" s="32"/>
      <c r="HX162" s="32"/>
      <c r="HY162" s="32"/>
      <c r="HZ162" s="32"/>
      <c r="IA162" s="32"/>
      <c r="IB162" s="32"/>
      <c r="IC162" s="32"/>
      <c r="ID162" s="32"/>
      <c r="IE162" s="32"/>
      <c r="IF162" s="32"/>
      <c r="IG162" s="32"/>
      <c r="IH162" s="32"/>
      <c r="II162" s="32"/>
      <c r="IJ162" s="32"/>
      <c r="IK162" s="32"/>
      <c r="IL162" s="32"/>
      <c r="IM162" s="32"/>
      <c r="IN162" s="32"/>
      <c r="IO162" s="32"/>
      <c r="IP162" s="32"/>
      <c r="IQ162" s="32"/>
      <c r="IR162" s="32"/>
      <c r="IS162" s="32"/>
      <c r="IT162" s="32"/>
      <c r="IU162" s="32"/>
      <c r="IV162" s="32"/>
    </row>
    <row r="163" spans="1:256" s="35" customFormat="1" x14ac:dyDescent="0.25">
      <c r="A163" s="23" t="s">
        <v>8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  <c r="FQ163" s="32"/>
      <c r="FR163" s="32"/>
      <c r="FS163" s="32"/>
      <c r="FT163" s="32"/>
      <c r="FU163" s="32"/>
      <c r="FV163" s="32"/>
      <c r="FW163" s="32"/>
      <c r="FX163" s="32"/>
      <c r="FY163" s="32"/>
      <c r="FZ163" s="32"/>
      <c r="GA163" s="32"/>
      <c r="GB163" s="32"/>
      <c r="GC163" s="32"/>
      <c r="GD163" s="32"/>
      <c r="GE163" s="32"/>
      <c r="GF163" s="32"/>
      <c r="GG163" s="32"/>
      <c r="GH163" s="32"/>
      <c r="GI163" s="32"/>
      <c r="GJ163" s="32"/>
      <c r="GK163" s="32"/>
      <c r="GL163" s="32"/>
      <c r="GM163" s="32"/>
      <c r="GN163" s="32"/>
      <c r="GO163" s="32"/>
      <c r="GP163" s="32"/>
      <c r="GQ163" s="32"/>
      <c r="GR163" s="32"/>
      <c r="GS163" s="32"/>
      <c r="GT163" s="32"/>
      <c r="GU163" s="32"/>
      <c r="GV163" s="32"/>
      <c r="GW163" s="32"/>
      <c r="GX163" s="32"/>
      <c r="GY163" s="32"/>
      <c r="GZ163" s="32"/>
      <c r="HA163" s="32"/>
      <c r="HB163" s="32"/>
      <c r="HC163" s="32"/>
      <c r="HD163" s="32"/>
      <c r="HE163" s="32"/>
      <c r="HF163" s="32"/>
      <c r="HG163" s="32"/>
      <c r="HH163" s="32"/>
      <c r="HI163" s="32"/>
      <c r="HJ163" s="32"/>
      <c r="HK163" s="32"/>
      <c r="HL163" s="32"/>
      <c r="HM163" s="32"/>
      <c r="HN163" s="32"/>
      <c r="HO163" s="32"/>
      <c r="HP163" s="32"/>
      <c r="HQ163" s="32"/>
      <c r="HR163" s="32"/>
      <c r="HS163" s="32"/>
      <c r="HT163" s="32"/>
      <c r="HU163" s="32"/>
      <c r="HV163" s="32"/>
      <c r="HW163" s="32"/>
      <c r="HX163" s="32"/>
      <c r="HY163" s="32"/>
      <c r="HZ163" s="32"/>
      <c r="IA163" s="32"/>
      <c r="IB163" s="32"/>
      <c r="IC163" s="32"/>
      <c r="ID163" s="32"/>
      <c r="IE163" s="32"/>
      <c r="IF163" s="32"/>
      <c r="IG163" s="32"/>
      <c r="IH163" s="32"/>
      <c r="II163" s="32"/>
      <c r="IJ163" s="32"/>
      <c r="IK163" s="32"/>
      <c r="IL163" s="32"/>
      <c r="IM163" s="32"/>
      <c r="IN163" s="32"/>
      <c r="IO163" s="32"/>
      <c r="IP163" s="32"/>
      <c r="IQ163" s="32"/>
      <c r="IR163" s="32"/>
      <c r="IS163" s="32"/>
      <c r="IT163" s="32"/>
      <c r="IU163" s="32"/>
      <c r="IV163" s="32"/>
    </row>
    <row r="164" spans="1:256" s="35" customFormat="1" x14ac:dyDescent="0.25">
      <c r="A164" s="23" t="str">
        <f>CONCATENATE("ZNRD:NA1,",C9,",",A9,":;")</f>
        <v>ZNRD:NA1,195C,MSS03:;</v>
      </c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  <c r="FN164" s="32"/>
      <c r="FO164" s="32"/>
      <c r="FP164" s="32"/>
      <c r="FQ164" s="32"/>
      <c r="FR164" s="32"/>
      <c r="FS164" s="32"/>
      <c r="FT164" s="32"/>
      <c r="FU164" s="32"/>
      <c r="FV164" s="32"/>
      <c r="FW164" s="32"/>
      <c r="FX164" s="32"/>
      <c r="FY164" s="32"/>
      <c r="FZ164" s="32"/>
      <c r="GA164" s="32"/>
      <c r="GB164" s="32"/>
      <c r="GC164" s="32"/>
      <c r="GD164" s="32"/>
      <c r="GE164" s="32"/>
      <c r="GF164" s="32"/>
      <c r="GG164" s="32"/>
      <c r="GH164" s="32"/>
      <c r="GI164" s="32"/>
      <c r="GJ164" s="32"/>
      <c r="GK164" s="32"/>
      <c r="GL164" s="32"/>
      <c r="GM164" s="32"/>
      <c r="GN164" s="32"/>
      <c r="GO164" s="32"/>
      <c r="GP164" s="32"/>
      <c r="GQ164" s="32"/>
      <c r="GR164" s="32"/>
      <c r="GS164" s="32"/>
      <c r="GT164" s="32"/>
      <c r="GU164" s="32"/>
      <c r="GV164" s="32"/>
      <c r="GW164" s="32"/>
      <c r="GX164" s="32"/>
      <c r="GY164" s="32"/>
      <c r="GZ164" s="32"/>
      <c r="HA164" s="32"/>
      <c r="HB164" s="32"/>
      <c r="HC164" s="32"/>
      <c r="HD164" s="32"/>
      <c r="HE164" s="32"/>
      <c r="HF164" s="32"/>
      <c r="HG164" s="32"/>
      <c r="HH164" s="32"/>
      <c r="HI164" s="32"/>
      <c r="HJ164" s="32"/>
      <c r="HK164" s="32"/>
      <c r="HL164" s="32"/>
      <c r="HM164" s="32"/>
      <c r="HN164" s="32"/>
      <c r="HO164" s="32"/>
      <c r="HP164" s="32"/>
      <c r="HQ164" s="32"/>
      <c r="HR164" s="32"/>
      <c r="HS164" s="32"/>
      <c r="HT164" s="32"/>
      <c r="HU164" s="32"/>
      <c r="HV164" s="32"/>
      <c r="HW164" s="32"/>
      <c r="HX164" s="32"/>
      <c r="HY164" s="32"/>
      <c r="HZ164" s="32"/>
      <c r="IA164" s="32"/>
      <c r="IB164" s="32"/>
      <c r="IC164" s="32"/>
      <c r="ID164" s="32"/>
      <c r="IE164" s="32"/>
      <c r="IF164" s="32"/>
      <c r="IG164" s="32"/>
      <c r="IH164" s="32"/>
      <c r="II164" s="32"/>
      <c r="IJ164" s="32"/>
      <c r="IK164" s="32"/>
      <c r="IL164" s="32"/>
      <c r="IM164" s="32"/>
      <c r="IN164" s="32"/>
      <c r="IO164" s="32"/>
      <c r="IP164" s="32"/>
      <c r="IQ164" s="32"/>
      <c r="IR164" s="32"/>
      <c r="IS164" s="32"/>
      <c r="IT164" s="32"/>
      <c r="IU164" s="32"/>
      <c r="IV164" s="32"/>
    </row>
    <row r="165" spans="1:256" s="35" customFormat="1" x14ac:dyDescent="0.25">
      <c r="A165" s="23" t="str">
        <f>CONCATENATE("ZNRD:NA1,",C8,",",A8,":;")</f>
        <v>ZNRD:NA1,3FCE,MGW01:;</v>
      </c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  <c r="FN165" s="32"/>
      <c r="FO165" s="32"/>
      <c r="FP165" s="32"/>
      <c r="FQ165" s="32"/>
      <c r="FR165" s="32"/>
      <c r="FS165" s="32"/>
      <c r="FT165" s="32"/>
      <c r="FU165" s="32"/>
      <c r="FV165" s="32"/>
      <c r="FW165" s="32"/>
      <c r="FX165" s="32"/>
      <c r="FY165" s="32"/>
      <c r="FZ165" s="32"/>
      <c r="GA165" s="32"/>
      <c r="GB165" s="32"/>
      <c r="GC165" s="32"/>
      <c r="GD165" s="32"/>
      <c r="GE165" s="32"/>
      <c r="GF165" s="32"/>
      <c r="GG165" s="32"/>
      <c r="GH165" s="32"/>
      <c r="GI165" s="32"/>
      <c r="GJ165" s="32"/>
      <c r="GK165" s="32"/>
      <c r="GL165" s="32"/>
      <c r="GM165" s="32"/>
      <c r="GN165" s="32"/>
      <c r="GO165" s="32"/>
      <c r="GP165" s="32"/>
      <c r="GQ165" s="32"/>
      <c r="GR165" s="32"/>
      <c r="GS165" s="32"/>
      <c r="GT165" s="32"/>
      <c r="GU165" s="32"/>
      <c r="GV165" s="32"/>
      <c r="GW165" s="32"/>
      <c r="GX165" s="32"/>
      <c r="GY165" s="32"/>
      <c r="GZ165" s="32"/>
      <c r="HA165" s="32"/>
      <c r="HB165" s="32"/>
      <c r="HC165" s="32"/>
      <c r="HD165" s="32"/>
      <c r="HE165" s="32"/>
      <c r="HF165" s="32"/>
      <c r="HG165" s="32"/>
      <c r="HH165" s="32"/>
      <c r="HI165" s="32"/>
      <c r="HJ165" s="32"/>
      <c r="HK165" s="32"/>
      <c r="HL165" s="32"/>
      <c r="HM165" s="32"/>
      <c r="HN165" s="32"/>
      <c r="HO165" s="32"/>
      <c r="HP165" s="32"/>
      <c r="HQ165" s="32"/>
      <c r="HR165" s="32"/>
      <c r="HS165" s="32"/>
      <c r="HT165" s="32"/>
      <c r="HU165" s="32"/>
      <c r="HV165" s="32"/>
      <c r="HW165" s="32"/>
      <c r="HX165" s="32"/>
      <c r="HY165" s="32"/>
      <c r="HZ165" s="32"/>
      <c r="IA165" s="32"/>
      <c r="IB165" s="32"/>
      <c r="IC165" s="32"/>
      <c r="ID165" s="32"/>
      <c r="IE165" s="32"/>
      <c r="IF165" s="32"/>
      <c r="IG165" s="32"/>
      <c r="IH165" s="32"/>
      <c r="II165" s="32"/>
      <c r="IJ165" s="32"/>
      <c r="IK165" s="32"/>
      <c r="IL165" s="32"/>
      <c r="IM165" s="32"/>
      <c r="IN165" s="32"/>
      <c r="IO165" s="32"/>
      <c r="IP165" s="32"/>
      <c r="IQ165" s="32"/>
      <c r="IR165" s="32"/>
      <c r="IS165" s="32"/>
      <c r="IT165" s="32"/>
      <c r="IU165" s="32"/>
      <c r="IV165" s="32"/>
    </row>
    <row r="166" spans="1:256" s="35" customFormat="1" x14ac:dyDescent="0.25">
      <c r="A166" s="23" t="s">
        <v>8</v>
      </c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  <c r="FG166" s="32"/>
      <c r="FH166" s="32"/>
      <c r="FI166" s="32"/>
      <c r="FJ166" s="32"/>
      <c r="FK166" s="32"/>
      <c r="FL166" s="32"/>
      <c r="FM166" s="32"/>
      <c r="FN166" s="32"/>
      <c r="FO166" s="32"/>
      <c r="FP166" s="32"/>
      <c r="FQ166" s="32"/>
      <c r="FR166" s="32"/>
      <c r="FS166" s="32"/>
      <c r="FT166" s="32"/>
      <c r="FU166" s="32"/>
      <c r="FV166" s="32"/>
      <c r="FW166" s="32"/>
      <c r="FX166" s="32"/>
      <c r="FY166" s="32"/>
      <c r="FZ166" s="32"/>
      <c r="GA166" s="32"/>
      <c r="GB166" s="32"/>
      <c r="GC166" s="32"/>
      <c r="GD166" s="32"/>
      <c r="GE166" s="32"/>
      <c r="GF166" s="32"/>
      <c r="GG166" s="32"/>
      <c r="GH166" s="32"/>
      <c r="GI166" s="32"/>
      <c r="GJ166" s="32"/>
      <c r="GK166" s="32"/>
      <c r="GL166" s="32"/>
      <c r="GM166" s="32"/>
      <c r="GN166" s="32"/>
      <c r="GO166" s="32"/>
      <c r="GP166" s="32"/>
      <c r="GQ166" s="32"/>
      <c r="GR166" s="32"/>
      <c r="GS166" s="32"/>
      <c r="GT166" s="32"/>
      <c r="GU166" s="32"/>
      <c r="GV166" s="32"/>
      <c r="GW166" s="32"/>
      <c r="GX166" s="32"/>
      <c r="GY166" s="32"/>
      <c r="GZ166" s="32"/>
      <c r="HA166" s="32"/>
      <c r="HB166" s="32"/>
      <c r="HC166" s="32"/>
      <c r="HD166" s="32"/>
      <c r="HE166" s="32"/>
      <c r="HF166" s="32"/>
      <c r="HG166" s="32"/>
      <c r="HH166" s="32"/>
      <c r="HI166" s="32"/>
      <c r="HJ166" s="32"/>
      <c r="HK166" s="32"/>
      <c r="HL166" s="32"/>
      <c r="HM166" s="32"/>
      <c r="HN166" s="32"/>
      <c r="HO166" s="32"/>
      <c r="HP166" s="32"/>
      <c r="HQ166" s="32"/>
      <c r="HR166" s="32"/>
      <c r="HS166" s="32"/>
      <c r="HT166" s="32"/>
      <c r="HU166" s="32"/>
      <c r="HV166" s="32"/>
      <c r="HW166" s="32"/>
      <c r="HX166" s="32"/>
      <c r="HY166" s="32"/>
      <c r="HZ166" s="32"/>
      <c r="IA166" s="32"/>
      <c r="IB166" s="32"/>
      <c r="IC166" s="32"/>
      <c r="ID166" s="32"/>
      <c r="IE166" s="32"/>
      <c r="IF166" s="32"/>
      <c r="IG166" s="32"/>
      <c r="IH166" s="32"/>
      <c r="II166" s="32"/>
      <c r="IJ166" s="32"/>
      <c r="IK166" s="32"/>
      <c r="IL166" s="32"/>
      <c r="IM166" s="32"/>
      <c r="IN166" s="32"/>
      <c r="IO166" s="32"/>
      <c r="IP166" s="32"/>
      <c r="IQ166" s="32"/>
      <c r="IR166" s="32"/>
      <c r="IS166" s="32"/>
      <c r="IT166" s="32"/>
      <c r="IU166" s="32"/>
      <c r="IV166" s="32"/>
    </row>
    <row r="167" spans="1:256" s="35" customFormat="1" x14ac:dyDescent="0.25">
      <c r="A167" s="23" t="s">
        <v>6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  <c r="FN167" s="32"/>
      <c r="FO167" s="32"/>
      <c r="FP167" s="32"/>
      <c r="FQ167" s="32"/>
      <c r="FR167" s="32"/>
      <c r="FS167" s="32"/>
      <c r="FT167" s="32"/>
      <c r="FU167" s="32"/>
      <c r="FV167" s="32"/>
      <c r="FW167" s="32"/>
      <c r="FX167" s="32"/>
      <c r="FY167" s="32"/>
      <c r="FZ167" s="32"/>
      <c r="GA167" s="32"/>
      <c r="GB167" s="32"/>
      <c r="GC167" s="32"/>
      <c r="GD167" s="32"/>
      <c r="GE167" s="32"/>
      <c r="GF167" s="32"/>
      <c r="GG167" s="32"/>
      <c r="GH167" s="32"/>
      <c r="GI167" s="32"/>
      <c r="GJ167" s="32"/>
      <c r="GK167" s="32"/>
      <c r="GL167" s="32"/>
      <c r="GM167" s="32"/>
      <c r="GN167" s="32"/>
      <c r="GO167" s="32"/>
      <c r="GP167" s="32"/>
      <c r="GQ167" s="32"/>
      <c r="GR167" s="32"/>
      <c r="GS167" s="32"/>
      <c r="GT167" s="32"/>
      <c r="GU167" s="32"/>
      <c r="GV167" s="32"/>
      <c r="GW167" s="32"/>
      <c r="GX167" s="32"/>
      <c r="GY167" s="32"/>
      <c r="GZ167" s="32"/>
      <c r="HA167" s="32"/>
      <c r="HB167" s="32"/>
      <c r="HC167" s="32"/>
      <c r="HD167" s="32"/>
      <c r="HE167" s="32"/>
      <c r="HF167" s="32"/>
      <c r="HG167" s="32"/>
      <c r="HH167" s="32"/>
      <c r="HI167" s="32"/>
      <c r="HJ167" s="32"/>
      <c r="HK167" s="32"/>
      <c r="HL167" s="32"/>
      <c r="HM167" s="32"/>
      <c r="HN167" s="32"/>
      <c r="HO167" s="32"/>
      <c r="HP167" s="32"/>
      <c r="HQ167" s="32"/>
      <c r="HR167" s="32"/>
      <c r="HS167" s="32"/>
      <c r="HT167" s="32"/>
      <c r="HU167" s="32"/>
      <c r="HV167" s="32"/>
      <c r="HW167" s="32"/>
      <c r="HX167" s="32"/>
      <c r="HY167" s="32"/>
      <c r="HZ167" s="32"/>
      <c r="IA167" s="32"/>
      <c r="IB167" s="32"/>
      <c r="IC167" s="32"/>
      <c r="ID167" s="32"/>
      <c r="IE167" s="32"/>
      <c r="IF167" s="32"/>
      <c r="IG167" s="32"/>
      <c r="IH167" s="32"/>
      <c r="II167" s="32"/>
      <c r="IJ167" s="32"/>
      <c r="IK167" s="32"/>
      <c r="IL167" s="32"/>
      <c r="IM167" s="32"/>
      <c r="IN167" s="32"/>
      <c r="IO167" s="32"/>
      <c r="IP167" s="32"/>
      <c r="IQ167" s="32"/>
      <c r="IR167" s="32"/>
      <c r="IS167" s="32"/>
      <c r="IT167" s="32"/>
      <c r="IU167" s="32"/>
      <c r="IV167" s="32"/>
    </row>
    <row r="168" spans="1:256" s="35" customFormat="1" x14ac:dyDescent="0.25">
      <c r="A168" s="23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  <c r="FN168" s="32"/>
      <c r="FO168" s="32"/>
      <c r="FP168" s="32"/>
      <c r="FQ168" s="32"/>
      <c r="FR168" s="32"/>
      <c r="FS168" s="32"/>
      <c r="FT168" s="32"/>
      <c r="FU168" s="32"/>
      <c r="FV168" s="32"/>
      <c r="FW168" s="32"/>
      <c r="FX168" s="32"/>
      <c r="FY168" s="32"/>
      <c r="FZ168" s="32"/>
      <c r="GA168" s="32"/>
      <c r="GB168" s="32"/>
      <c r="GC168" s="32"/>
      <c r="GD168" s="32"/>
      <c r="GE168" s="32"/>
      <c r="GF168" s="32"/>
      <c r="GG168" s="32"/>
      <c r="GH168" s="32"/>
      <c r="GI168" s="32"/>
      <c r="GJ168" s="32"/>
      <c r="GK168" s="32"/>
      <c r="GL168" s="32"/>
      <c r="GM168" s="32"/>
      <c r="GN168" s="32"/>
      <c r="GO168" s="32"/>
      <c r="GP168" s="32"/>
      <c r="GQ168" s="32"/>
      <c r="GR168" s="32"/>
      <c r="GS168" s="32"/>
      <c r="GT168" s="32"/>
      <c r="GU168" s="32"/>
      <c r="GV168" s="32"/>
      <c r="GW168" s="32"/>
      <c r="GX168" s="32"/>
      <c r="GY168" s="32"/>
      <c r="GZ168" s="32"/>
      <c r="HA168" s="32"/>
      <c r="HB168" s="32"/>
      <c r="HC168" s="32"/>
      <c r="HD168" s="32"/>
      <c r="HE168" s="32"/>
      <c r="HF168" s="32"/>
      <c r="HG168" s="32"/>
      <c r="HH168" s="32"/>
      <c r="HI168" s="32"/>
      <c r="HJ168" s="32"/>
      <c r="HK168" s="32"/>
      <c r="HL168" s="32"/>
      <c r="HM168" s="32"/>
      <c r="HN168" s="32"/>
      <c r="HO168" s="32"/>
      <c r="HP168" s="32"/>
      <c r="HQ168" s="32"/>
      <c r="HR168" s="32"/>
      <c r="HS168" s="32"/>
      <c r="HT168" s="32"/>
      <c r="HU168" s="32"/>
      <c r="HV168" s="32"/>
      <c r="HW168" s="32"/>
      <c r="HX168" s="32"/>
      <c r="HY168" s="32"/>
      <c r="HZ168" s="32"/>
      <c r="IA168" s="32"/>
      <c r="IB168" s="32"/>
      <c r="IC168" s="32"/>
      <c r="ID168" s="32"/>
      <c r="IE168" s="32"/>
      <c r="IF168" s="32"/>
      <c r="IG168" s="32"/>
      <c r="IH168" s="32"/>
      <c r="II168" s="32"/>
      <c r="IJ168" s="32"/>
      <c r="IK168" s="32"/>
      <c r="IL168" s="32"/>
      <c r="IM168" s="32"/>
      <c r="IN168" s="32"/>
      <c r="IO168" s="32"/>
      <c r="IP168" s="32"/>
      <c r="IQ168" s="32"/>
      <c r="IR168" s="32"/>
      <c r="IS168" s="32"/>
      <c r="IT168" s="32"/>
      <c r="IU168" s="32"/>
      <c r="IV168" s="32"/>
    </row>
    <row r="169" spans="1:256" s="35" customFormat="1" x14ac:dyDescent="0.25">
      <c r="A169" s="23" t="s">
        <v>137</v>
      </c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  <c r="FN169" s="32"/>
      <c r="FO169" s="32"/>
      <c r="FP169" s="32"/>
      <c r="FQ169" s="32"/>
      <c r="FR169" s="32"/>
      <c r="FS169" s="32"/>
      <c r="FT169" s="32"/>
      <c r="FU169" s="32"/>
      <c r="FV169" s="32"/>
      <c r="FW169" s="32"/>
      <c r="FX169" s="32"/>
      <c r="FY169" s="32"/>
      <c r="FZ169" s="32"/>
      <c r="GA169" s="32"/>
      <c r="GB169" s="32"/>
      <c r="GC169" s="32"/>
      <c r="GD169" s="32"/>
      <c r="GE169" s="32"/>
      <c r="GF169" s="32"/>
      <c r="GG169" s="32"/>
      <c r="GH169" s="32"/>
      <c r="GI169" s="32"/>
      <c r="GJ169" s="32"/>
      <c r="GK169" s="32"/>
      <c r="GL169" s="32"/>
      <c r="GM169" s="32"/>
      <c r="GN169" s="32"/>
      <c r="GO169" s="32"/>
      <c r="GP169" s="32"/>
      <c r="GQ169" s="32"/>
      <c r="GR169" s="32"/>
      <c r="GS169" s="32"/>
      <c r="GT169" s="32"/>
      <c r="GU169" s="32"/>
      <c r="GV169" s="32"/>
      <c r="GW169" s="32"/>
      <c r="GX169" s="32"/>
      <c r="GY169" s="32"/>
      <c r="GZ169" s="32"/>
      <c r="HA169" s="32"/>
      <c r="HB169" s="32"/>
      <c r="HC169" s="32"/>
      <c r="HD169" s="32"/>
      <c r="HE169" s="32"/>
      <c r="HF169" s="32"/>
      <c r="HG169" s="32"/>
      <c r="HH169" s="32"/>
      <c r="HI169" s="32"/>
      <c r="HJ169" s="32"/>
      <c r="HK169" s="32"/>
      <c r="HL169" s="32"/>
      <c r="HM169" s="32"/>
      <c r="HN169" s="32"/>
      <c r="HO169" s="32"/>
      <c r="HP169" s="32"/>
      <c r="HQ169" s="32"/>
      <c r="HR169" s="32"/>
      <c r="HS169" s="32"/>
      <c r="HT169" s="32"/>
      <c r="HU169" s="32"/>
      <c r="HV169" s="32"/>
      <c r="HW169" s="32"/>
      <c r="HX169" s="32"/>
      <c r="HY169" s="32"/>
      <c r="HZ169" s="32"/>
      <c r="IA169" s="32"/>
      <c r="IB169" s="32"/>
      <c r="IC169" s="32"/>
      <c r="ID169" s="32"/>
      <c r="IE169" s="32"/>
      <c r="IF169" s="32"/>
      <c r="IG169" s="32"/>
      <c r="IH169" s="32"/>
      <c r="II169" s="32"/>
      <c r="IJ169" s="32"/>
      <c r="IK169" s="32"/>
      <c r="IL169" s="32"/>
      <c r="IM169" s="32"/>
      <c r="IN169" s="32"/>
      <c r="IO169" s="32"/>
      <c r="IP169" s="32"/>
      <c r="IQ169" s="32"/>
      <c r="IR169" s="32"/>
      <c r="IS169" s="32"/>
      <c r="IT169" s="32"/>
      <c r="IU169" s="32"/>
      <c r="IV169" s="32"/>
    </row>
    <row r="170" spans="1:256" s="35" customFormat="1" x14ac:dyDescent="0.25">
      <c r="A170" s="23" t="s">
        <v>7</v>
      </c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  <c r="FA170" s="32"/>
      <c r="FB170" s="32"/>
      <c r="FC170" s="32"/>
      <c r="FD170" s="32"/>
      <c r="FE170" s="32"/>
      <c r="FF170" s="32"/>
      <c r="FG170" s="32"/>
      <c r="FH170" s="32"/>
      <c r="FI170" s="32"/>
      <c r="FJ170" s="32"/>
      <c r="FK170" s="32"/>
      <c r="FL170" s="32"/>
      <c r="FM170" s="32"/>
      <c r="FN170" s="32"/>
      <c r="FO170" s="32"/>
      <c r="FP170" s="32"/>
      <c r="FQ170" s="32"/>
      <c r="FR170" s="32"/>
      <c r="FS170" s="32"/>
      <c r="FT170" s="32"/>
      <c r="FU170" s="32"/>
      <c r="FV170" s="32"/>
      <c r="FW170" s="32"/>
      <c r="FX170" s="32"/>
      <c r="FY170" s="32"/>
      <c r="FZ170" s="32"/>
      <c r="GA170" s="32"/>
      <c r="GB170" s="32"/>
      <c r="GC170" s="32"/>
      <c r="GD170" s="32"/>
      <c r="GE170" s="32"/>
      <c r="GF170" s="32"/>
      <c r="GG170" s="32"/>
      <c r="GH170" s="32"/>
      <c r="GI170" s="32"/>
      <c r="GJ170" s="32"/>
      <c r="GK170" s="32"/>
      <c r="GL170" s="32"/>
      <c r="GM170" s="32"/>
      <c r="GN170" s="32"/>
      <c r="GO170" s="32"/>
      <c r="GP170" s="32"/>
      <c r="GQ170" s="32"/>
      <c r="GR170" s="32"/>
      <c r="GS170" s="32"/>
      <c r="GT170" s="32"/>
      <c r="GU170" s="32"/>
      <c r="GV170" s="32"/>
      <c r="GW170" s="32"/>
      <c r="GX170" s="32"/>
      <c r="GY170" s="32"/>
      <c r="GZ170" s="32"/>
      <c r="HA170" s="32"/>
      <c r="HB170" s="32"/>
      <c r="HC170" s="32"/>
      <c r="HD170" s="32"/>
      <c r="HE170" s="32"/>
      <c r="HF170" s="32"/>
      <c r="HG170" s="32"/>
      <c r="HH170" s="32"/>
      <c r="HI170" s="32"/>
      <c r="HJ170" s="32"/>
      <c r="HK170" s="32"/>
      <c r="HL170" s="32"/>
      <c r="HM170" s="32"/>
      <c r="HN170" s="32"/>
      <c r="HO170" s="32"/>
      <c r="HP170" s="32"/>
      <c r="HQ170" s="32"/>
      <c r="HR170" s="32"/>
      <c r="HS170" s="32"/>
      <c r="HT170" s="32"/>
      <c r="HU170" s="32"/>
      <c r="HV170" s="32"/>
      <c r="HW170" s="32"/>
      <c r="HX170" s="32"/>
      <c r="HY170" s="32"/>
      <c r="HZ170" s="32"/>
      <c r="IA170" s="32"/>
      <c r="IB170" s="32"/>
      <c r="IC170" s="32"/>
      <c r="ID170" s="32"/>
      <c r="IE170" s="32"/>
      <c r="IF170" s="32"/>
      <c r="IG170" s="32"/>
      <c r="IH170" s="32"/>
      <c r="II170" s="32"/>
      <c r="IJ170" s="32"/>
      <c r="IK170" s="32"/>
      <c r="IL170" s="32"/>
      <c r="IM170" s="32"/>
      <c r="IN170" s="32"/>
      <c r="IO170" s="32"/>
      <c r="IP170" s="32"/>
      <c r="IQ170" s="32"/>
      <c r="IR170" s="32"/>
      <c r="IS170" s="32"/>
      <c r="IT170" s="32"/>
      <c r="IU170" s="32"/>
      <c r="IV170" s="32"/>
    </row>
    <row r="171" spans="1:256" s="35" customFormat="1" x14ac:dyDescent="0.25">
      <c r="A171" s="23" t="str">
        <f>IF(C34&lt;&gt;"",CONCATENATE("ZNSR:NA1,",$C$8,",",$A$8,":",C34,":;"),"")</f>
        <v/>
      </c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  <c r="FN171" s="32"/>
      <c r="FO171" s="32"/>
      <c r="FP171" s="32"/>
      <c r="FQ171" s="32"/>
      <c r="FR171" s="32"/>
      <c r="FS171" s="32"/>
      <c r="FT171" s="32"/>
      <c r="FU171" s="32"/>
      <c r="FV171" s="32"/>
      <c r="FW171" s="32"/>
      <c r="FX171" s="32"/>
      <c r="FY171" s="32"/>
      <c r="FZ171" s="32"/>
      <c r="GA171" s="32"/>
      <c r="GB171" s="32"/>
      <c r="GC171" s="32"/>
      <c r="GD171" s="32"/>
      <c r="GE171" s="32"/>
      <c r="GF171" s="32"/>
      <c r="GG171" s="32"/>
      <c r="GH171" s="32"/>
      <c r="GI171" s="32"/>
      <c r="GJ171" s="32"/>
      <c r="GK171" s="32"/>
      <c r="GL171" s="32"/>
      <c r="GM171" s="32"/>
      <c r="GN171" s="32"/>
      <c r="GO171" s="32"/>
      <c r="GP171" s="32"/>
      <c r="GQ171" s="32"/>
      <c r="GR171" s="32"/>
      <c r="GS171" s="32"/>
      <c r="GT171" s="32"/>
      <c r="GU171" s="32"/>
      <c r="GV171" s="32"/>
      <c r="GW171" s="32"/>
      <c r="GX171" s="32"/>
      <c r="GY171" s="32"/>
      <c r="GZ171" s="32"/>
      <c r="HA171" s="32"/>
      <c r="HB171" s="32"/>
      <c r="HC171" s="32"/>
      <c r="HD171" s="32"/>
      <c r="HE171" s="32"/>
      <c r="HF171" s="32"/>
      <c r="HG171" s="32"/>
      <c r="HH171" s="32"/>
      <c r="HI171" s="32"/>
      <c r="HJ171" s="32"/>
      <c r="HK171" s="32"/>
      <c r="HL171" s="32"/>
      <c r="HM171" s="32"/>
      <c r="HN171" s="32"/>
      <c r="HO171" s="32"/>
      <c r="HP171" s="32"/>
      <c r="HQ171" s="32"/>
      <c r="HR171" s="32"/>
      <c r="HS171" s="32"/>
      <c r="HT171" s="32"/>
      <c r="HU171" s="32"/>
      <c r="HV171" s="32"/>
      <c r="HW171" s="32"/>
      <c r="HX171" s="32"/>
      <c r="HY171" s="32"/>
      <c r="HZ171" s="32"/>
      <c r="IA171" s="32"/>
      <c r="IB171" s="32"/>
      <c r="IC171" s="32"/>
      <c r="ID171" s="32"/>
      <c r="IE171" s="32"/>
      <c r="IF171" s="32"/>
      <c r="IG171" s="32"/>
      <c r="IH171" s="32"/>
      <c r="II171" s="32"/>
      <c r="IJ171" s="32"/>
      <c r="IK171" s="32"/>
      <c r="IL171" s="32"/>
      <c r="IM171" s="32"/>
      <c r="IN171" s="32"/>
      <c r="IO171" s="32"/>
      <c r="IP171" s="32"/>
      <c r="IQ171" s="32"/>
      <c r="IR171" s="32"/>
      <c r="IS171" s="32"/>
      <c r="IT171" s="32"/>
      <c r="IU171" s="32"/>
      <c r="IV171" s="32"/>
    </row>
    <row r="172" spans="1:256" s="35" customFormat="1" x14ac:dyDescent="0.25">
      <c r="A172" s="23" t="str">
        <f>IF(C33&lt;&gt;"",CONCATENATE("ZNSR:NA1,",$C$8,",",$A$8,":",C33,":;"),"")</f>
        <v/>
      </c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  <c r="FG172" s="32"/>
      <c r="FH172" s="32"/>
      <c r="FI172" s="32"/>
      <c r="FJ172" s="32"/>
      <c r="FK172" s="32"/>
      <c r="FL172" s="32"/>
      <c r="FM172" s="32"/>
      <c r="FN172" s="32"/>
      <c r="FO172" s="32"/>
      <c r="FP172" s="32"/>
      <c r="FQ172" s="32"/>
      <c r="FR172" s="32"/>
      <c r="FS172" s="32"/>
      <c r="FT172" s="32"/>
      <c r="FU172" s="32"/>
      <c r="FV172" s="32"/>
      <c r="FW172" s="32"/>
      <c r="FX172" s="32"/>
      <c r="FY172" s="32"/>
      <c r="FZ172" s="32"/>
      <c r="GA172" s="32"/>
      <c r="GB172" s="32"/>
      <c r="GC172" s="32"/>
      <c r="GD172" s="32"/>
      <c r="GE172" s="32"/>
      <c r="GF172" s="32"/>
      <c r="GG172" s="32"/>
      <c r="GH172" s="32"/>
      <c r="GI172" s="32"/>
      <c r="GJ172" s="32"/>
      <c r="GK172" s="32"/>
      <c r="GL172" s="32"/>
      <c r="GM172" s="32"/>
      <c r="GN172" s="32"/>
      <c r="GO172" s="32"/>
      <c r="GP172" s="32"/>
      <c r="GQ172" s="32"/>
      <c r="GR172" s="32"/>
      <c r="GS172" s="32"/>
      <c r="GT172" s="32"/>
      <c r="GU172" s="32"/>
      <c r="GV172" s="32"/>
      <c r="GW172" s="32"/>
      <c r="GX172" s="32"/>
      <c r="GY172" s="32"/>
      <c r="GZ172" s="32"/>
      <c r="HA172" s="32"/>
      <c r="HB172" s="32"/>
      <c r="HC172" s="32"/>
      <c r="HD172" s="32"/>
      <c r="HE172" s="32"/>
      <c r="HF172" s="32"/>
      <c r="HG172" s="32"/>
      <c r="HH172" s="32"/>
      <c r="HI172" s="32"/>
      <c r="HJ172" s="32"/>
      <c r="HK172" s="32"/>
      <c r="HL172" s="32"/>
      <c r="HM172" s="32"/>
      <c r="HN172" s="32"/>
      <c r="HO172" s="32"/>
      <c r="HP172" s="32"/>
      <c r="HQ172" s="32"/>
      <c r="HR172" s="32"/>
      <c r="HS172" s="32"/>
      <c r="HT172" s="32"/>
      <c r="HU172" s="32"/>
      <c r="HV172" s="32"/>
      <c r="HW172" s="32"/>
      <c r="HX172" s="32"/>
      <c r="HY172" s="32"/>
      <c r="HZ172" s="32"/>
      <c r="IA172" s="32"/>
      <c r="IB172" s="32"/>
      <c r="IC172" s="32"/>
      <c r="ID172" s="32"/>
      <c r="IE172" s="32"/>
      <c r="IF172" s="32"/>
      <c r="IG172" s="32"/>
      <c r="IH172" s="32"/>
      <c r="II172" s="32"/>
      <c r="IJ172" s="32"/>
      <c r="IK172" s="32"/>
      <c r="IL172" s="32"/>
      <c r="IM172" s="32"/>
      <c r="IN172" s="32"/>
      <c r="IO172" s="32"/>
      <c r="IP172" s="32"/>
      <c r="IQ172" s="32"/>
      <c r="IR172" s="32"/>
      <c r="IS172" s="32"/>
      <c r="IT172" s="32"/>
      <c r="IU172" s="32"/>
      <c r="IV172" s="32"/>
    </row>
    <row r="173" spans="1:256" s="35" customFormat="1" x14ac:dyDescent="0.25">
      <c r="A173" s="23" t="str">
        <f>IF(C32&lt;&gt;"",CONCATENATE("ZNSR:NA1,",$C$8,",",$A$8,":",C32,":;"),"")</f>
        <v/>
      </c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  <c r="FG173" s="32"/>
      <c r="FH173" s="32"/>
      <c r="FI173" s="32"/>
      <c r="FJ173" s="32"/>
      <c r="FK173" s="32"/>
      <c r="FL173" s="32"/>
      <c r="FM173" s="32"/>
      <c r="FN173" s="32"/>
      <c r="FO173" s="32"/>
      <c r="FP173" s="32"/>
      <c r="FQ173" s="32"/>
      <c r="FR173" s="32"/>
      <c r="FS173" s="32"/>
      <c r="FT173" s="32"/>
      <c r="FU173" s="32"/>
      <c r="FV173" s="32"/>
      <c r="FW173" s="32"/>
      <c r="FX173" s="32"/>
      <c r="FY173" s="32"/>
      <c r="FZ173" s="32"/>
      <c r="GA173" s="32"/>
      <c r="GB173" s="32"/>
      <c r="GC173" s="32"/>
      <c r="GD173" s="32"/>
      <c r="GE173" s="32"/>
      <c r="GF173" s="32"/>
      <c r="GG173" s="32"/>
      <c r="GH173" s="32"/>
      <c r="GI173" s="32"/>
      <c r="GJ173" s="32"/>
      <c r="GK173" s="32"/>
      <c r="GL173" s="32"/>
      <c r="GM173" s="32"/>
      <c r="GN173" s="32"/>
      <c r="GO173" s="32"/>
      <c r="GP173" s="32"/>
      <c r="GQ173" s="32"/>
      <c r="GR173" s="32"/>
      <c r="GS173" s="32"/>
      <c r="GT173" s="32"/>
      <c r="GU173" s="32"/>
      <c r="GV173" s="32"/>
      <c r="GW173" s="32"/>
      <c r="GX173" s="32"/>
      <c r="GY173" s="32"/>
      <c r="GZ173" s="32"/>
      <c r="HA173" s="32"/>
      <c r="HB173" s="32"/>
      <c r="HC173" s="32"/>
      <c r="HD173" s="32"/>
      <c r="HE173" s="32"/>
      <c r="HF173" s="32"/>
      <c r="HG173" s="32"/>
      <c r="HH173" s="32"/>
      <c r="HI173" s="32"/>
      <c r="HJ173" s="32"/>
      <c r="HK173" s="32"/>
      <c r="HL173" s="32"/>
      <c r="HM173" s="32"/>
      <c r="HN173" s="32"/>
      <c r="HO173" s="32"/>
      <c r="HP173" s="32"/>
      <c r="HQ173" s="32"/>
      <c r="HR173" s="32"/>
      <c r="HS173" s="32"/>
      <c r="HT173" s="32"/>
      <c r="HU173" s="32"/>
      <c r="HV173" s="32"/>
      <c r="HW173" s="32"/>
      <c r="HX173" s="32"/>
      <c r="HY173" s="32"/>
      <c r="HZ173" s="32"/>
      <c r="IA173" s="32"/>
      <c r="IB173" s="32"/>
      <c r="IC173" s="32"/>
      <c r="ID173" s="32"/>
      <c r="IE173" s="32"/>
      <c r="IF173" s="32"/>
      <c r="IG173" s="32"/>
      <c r="IH173" s="32"/>
      <c r="II173" s="32"/>
      <c r="IJ173" s="32"/>
      <c r="IK173" s="32"/>
      <c r="IL173" s="32"/>
      <c r="IM173" s="32"/>
      <c r="IN173" s="32"/>
      <c r="IO173" s="32"/>
      <c r="IP173" s="32"/>
      <c r="IQ173" s="32"/>
      <c r="IR173" s="32"/>
      <c r="IS173" s="32"/>
      <c r="IT173" s="32"/>
      <c r="IU173" s="32"/>
      <c r="IV173" s="32"/>
    </row>
    <row r="174" spans="1:256" s="35" customFormat="1" x14ac:dyDescent="0.25">
      <c r="A174" s="23" t="str">
        <f>IF(C31&lt;&gt;"",CONCATENATE("ZNSR:NA1,",$C$8,",",$A$8,":",C31,":;"),"")</f>
        <v/>
      </c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  <c r="FG174" s="32"/>
      <c r="FH174" s="32"/>
      <c r="FI174" s="32"/>
      <c r="FJ174" s="32"/>
      <c r="FK174" s="32"/>
      <c r="FL174" s="32"/>
      <c r="FM174" s="32"/>
      <c r="FN174" s="32"/>
      <c r="FO174" s="32"/>
      <c r="FP174" s="32"/>
      <c r="FQ174" s="32"/>
      <c r="FR174" s="32"/>
      <c r="FS174" s="32"/>
      <c r="FT174" s="32"/>
      <c r="FU174" s="32"/>
      <c r="FV174" s="32"/>
      <c r="FW174" s="32"/>
      <c r="FX174" s="32"/>
      <c r="FY174" s="32"/>
      <c r="FZ174" s="32"/>
      <c r="GA174" s="32"/>
      <c r="GB174" s="32"/>
      <c r="GC174" s="32"/>
      <c r="GD174" s="32"/>
      <c r="GE174" s="32"/>
      <c r="GF174" s="32"/>
      <c r="GG174" s="32"/>
      <c r="GH174" s="32"/>
      <c r="GI174" s="32"/>
      <c r="GJ174" s="32"/>
      <c r="GK174" s="32"/>
      <c r="GL174" s="32"/>
      <c r="GM174" s="32"/>
      <c r="GN174" s="32"/>
      <c r="GO174" s="32"/>
      <c r="GP174" s="32"/>
      <c r="GQ174" s="32"/>
      <c r="GR174" s="32"/>
      <c r="GS174" s="32"/>
      <c r="GT174" s="32"/>
      <c r="GU174" s="32"/>
      <c r="GV174" s="32"/>
      <c r="GW174" s="32"/>
      <c r="GX174" s="32"/>
      <c r="GY174" s="32"/>
      <c r="GZ174" s="32"/>
      <c r="HA174" s="32"/>
      <c r="HB174" s="32"/>
      <c r="HC174" s="32"/>
      <c r="HD174" s="32"/>
      <c r="HE174" s="32"/>
      <c r="HF174" s="32"/>
      <c r="HG174" s="32"/>
      <c r="HH174" s="32"/>
      <c r="HI174" s="32"/>
      <c r="HJ174" s="32"/>
      <c r="HK174" s="32"/>
      <c r="HL174" s="32"/>
      <c r="HM174" s="32"/>
      <c r="HN174" s="32"/>
      <c r="HO174" s="32"/>
      <c r="HP174" s="32"/>
      <c r="HQ174" s="32"/>
      <c r="HR174" s="32"/>
      <c r="HS174" s="32"/>
      <c r="HT174" s="32"/>
      <c r="HU174" s="32"/>
      <c r="HV174" s="32"/>
      <c r="HW174" s="32"/>
      <c r="HX174" s="32"/>
      <c r="HY174" s="32"/>
      <c r="HZ174" s="32"/>
      <c r="IA174" s="32"/>
      <c r="IB174" s="32"/>
      <c r="IC174" s="32"/>
      <c r="ID174" s="32"/>
      <c r="IE174" s="32"/>
      <c r="IF174" s="32"/>
      <c r="IG174" s="32"/>
      <c r="IH174" s="32"/>
      <c r="II174" s="32"/>
      <c r="IJ174" s="32"/>
      <c r="IK174" s="32"/>
      <c r="IL174" s="32"/>
      <c r="IM174" s="32"/>
      <c r="IN174" s="32"/>
      <c r="IO174" s="32"/>
      <c r="IP174" s="32"/>
      <c r="IQ174" s="32"/>
      <c r="IR174" s="32"/>
      <c r="IS174" s="32"/>
      <c r="IT174" s="32"/>
      <c r="IU174" s="32"/>
      <c r="IV174" s="32"/>
    </row>
    <row r="175" spans="1:256" s="35" customFormat="1" x14ac:dyDescent="0.25">
      <c r="A175" s="23" t="str">
        <f>IF(C30&lt;&gt;"",CONCATENATE("ZNSR:NA1,",$C$8,",",$A$8,":",C30,":;"),"")</f>
        <v/>
      </c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  <c r="FQ175" s="32"/>
      <c r="FR175" s="32"/>
      <c r="FS175" s="32"/>
      <c r="FT175" s="32"/>
      <c r="FU175" s="32"/>
      <c r="FV175" s="32"/>
      <c r="FW175" s="32"/>
      <c r="FX175" s="32"/>
      <c r="FY175" s="32"/>
      <c r="FZ175" s="32"/>
      <c r="GA175" s="32"/>
      <c r="GB175" s="32"/>
      <c r="GC175" s="32"/>
      <c r="GD175" s="32"/>
      <c r="GE175" s="32"/>
      <c r="GF175" s="32"/>
      <c r="GG175" s="32"/>
      <c r="GH175" s="32"/>
      <c r="GI175" s="32"/>
      <c r="GJ175" s="32"/>
      <c r="GK175" s="32"/>
      <c r="GL175" s="32"/>
      <c r="GM175" s="32"/>
      <c r="GN175" s="32"/>
      <c r="GO175" s="32"/>
      <c r="GP175" s="32"/>
      <c r="GQ175" s="32"/>
      <c r="GR175" s="32"/>
      <c r="GS175" s="32"/>
      <c r="GT175" s="32"/>
      <c r="GU175" s="32"/>
      <c r="GV175" s="32"/>
      <c r="GW175" s="32"/>
      <c r="GX175" s="32"/>
      <c r="GY175" s="32"/>
      <c r="GZ175" s="32"/>
      <c r="HA175" s="32"/>
      <c r="HB175" s="32"/>
      <c r="HC175" s="32"/>
      <c r="HD175" s="32"/>
      <c r="HE175" s="32"/>
      <c r="HF175" s="32"/>
      <c r="HG175" s="32"/>
      <c r="HH175" s="32"/>
      <c r="HI175" s="32"/>
      <c r="HJ175" s="32"/>
      <c r="HK175" s="32"/>
      <c r="HL175" s="32"/>
      <c r="HM175" s="32"/>
      <c r="HN175" s="32"/>
      <c r="HO175" s="32"/>
      <c r="HP175" s="32"/>
      <c r="HQ175" s="32"/>
      <c r="HR175" s="32"/>
      <c r="HS175" s="32"/>
      <c r="HT175" s="32"/>
      <c r="HU175" s="32"/>
      <c r="HV175" s="32"/>
      <c r="HW175" s="32"/>
      <c r="HX175" s="32"/>
      <c r="HY175" s="32"/>
      <c r="HZ175" s="32"/>
      <c r="IA175" s="32"/>
      <c r="IB175" s="32"/>
      <c r="IC175" s="32"/>
      <c r="ID175" s="32"/>
      <c r="IE175" s="32"/>
      <c r="IF175" s="32"/>
      <c r="IG175" s="32"/>
      <c r="IH175" s="32"/>
      <c r="II175" s="32"/>
      <c r="IJ175" s="32"/>
      <c r="IK175" s="32"/>
      <c r="IL175" s="32"/>
      <c r="IM175" s="32"/>
      <c r="IN175" s="32"/>
      <c r="IO175" s="32"/>
      <c r="IP175" s="32"/>
      <c r="IQ175" s="32"/>
      <c r="IR175" s="32"/>
      <c r="IS175" s="32"/>
      <c r="IT175" s="32"/>
      <c r="IU175" s="32"/>
      <c r="IV175" s="32"/>
    </row>
    <row r="176" spans="1:256" s="35" customFormat="1" x14ac:dyDescent="0.25">
      <c r="A176" s="23" t="str">
        <f>IF(C29&lt;&gt;"",CONCATENATE("ZNSR:NA1,",$C$8,",",$A$8,":",C29,":;"),"")</f>
        <v/>
      </c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  <c r="FG176" s="32"/>
      <c r="FH176" s="32"/>
      <c r="FI176" s="32"/>
      <c r="FJ176" s="32"/>
      <c r="FK176" s="32"/>
      <c r="FL176" s="32"/>
      <c r="FM176" s="32"/>
      <c r="FN176" s="32"/>
      <c r="FO176" s="32"/>
      <c r="FP176" s="32"/>
      <c r="FQ176" s="32"/>
      <c r="FR176" s="32"/>
      <c r="FS176" s="32"/>
      <c r="FT176" s="32"/>
      <c r="FU176" s="32"/>
      <c r="FV176" s="32"/>
      <c r="FW176" s="32"/>
      <c r="FX176" s="32"/>
      <c r="FY176" s="32"/>
      <c r="FZ176" s="32"/>
      <c r="GA176" s="32"/>
      <c r="GB176" s="32"/>
      <c r="GC176" s="32"/>
      <c r="GD176" s="32"/>
      <c r="GE176" s="32"/>
      <c r="GF176" s="32"/>
      <c r="GG176" s="32"/>
      <c r="GH176" s="32"/>
      <c r="GI176" s="32"/>
      <c r="GJ176" s="32"/>
      <c r="GK176" s="32"/>
      <c r="GL176" s="32"/>
      <c r="GM176" s="32"/>
      <c r="GN176" s="32"/>
      <c r="GO176" s="32"/>
      <c r="GP176" s="32"/>
      <c r="GQ176" s="32"/>
      <c r="GR176" s="32"/>
      <c r="GS176" s="32"/>
      <c r="GT176" s="32"/>
      <c r="GU176" s="32"/>
      <c r="GV176" s="32"/>
      <c r="GW176" s="32"/>
      <c r="GX176" s="32"/>
      <c r="GY176" s="32"/>
      <c r="GZ176" s="32"/>
      <c r="HA176" s="32"/>
      <c r="HB176" s="32"/>
      <c r="HC176" s="32"/>
      <c r="HD176" s="32"/>
      <c r="HE176" s="32"/>
      <c r="HF176" s="32"/>
      <c r="HG176" s="32"/>
      <c r="HH176" s="32"/>
      <c r="HI176" s="32"/>
      <c r="HJ176" s="32"/>
      <c r="HK176" s="32"/>
      <c r="HL176" s="32"/>
      <c r="HM176" s="32"/>
      <c r="HN176" s="32"/>
      <c r="HO176" s="32"/>
      <c r="HP176" s="32"/>
      <c r="HQ176" s="32"/>
      <c r="HR176" s="32"/>
      <c r="HS176" s="32"/>
      <c r="HT176" s="32"/>
      <c r="HU176" s="32"/>
      <c r="HV176" s="32"/>
      <c r="HW176" s="32"/>
      <c r="HX176" s="32"/>
      <c r="HY176" s="32"/>
      <c r="HZ176" s="32"/>
      <c r="IA176" s="32"/>
      <c r="IB176" s="32"/>
      <c r="IC176" s="32"/>
      <c r="ID176" s="32"/>
      <c r="IE176" s="32"/>
      <c r="IF176" s="32"/>
      <c r="IG176" s="32"/>
      <c r="IH176" s="32"/>
      <c r="II176" s="32"/>
      <c r="IJ176" s="32"/>
      <c r="IK176" s="32"/>
      <c r="IL176" s="32"/>
      <c r="IM176" s="32"/>
      <c r="IN176" s="32"/>
      <c r="IO176" s="32"/>
      <c r="IP176" s="32"/>
      <c r="IQ176" s="32"/>
      <c r="IR176" s="32"/>
      <c r="IS176" s="32"/>
      <c r="IT176" s="32"/>
      <c r="IU176" s="32"/>
      <c r="IV176" s="32"/>
    </row>
    <row r="177" spans="1:256" s="35" customFormat="1" x14ac:dyDescent="0.25">
      <c r="A177" s="23" t="str">
        <f>IF(C28&lt;&gt;"",CONCATENATE("ZNSR:NA1,",$C$8,",",$A$8,":",C28,":;"),"")</f>
        <v/>
      </c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  <c r="FN177" s="32"/>
      <c r="FO177" s="32"/>
      <c r="FP177" s="32"/>
      <c r="FQ177" s="32"/>
      <c r="FR177" s="32"/>
      <c r="FS177" s="32"/>
      <c r="FT177" s="32"/>
      <c r="FU177" s="32"/>
      <c r="FV177" s="32"/>
      <c r="FW177" s="32"/>
      <c r="FX177" s="32"/>
      <c r="FY177" s="32"/>
      <c r="FZ177" s="32"/>
      <c r="GA177" s="32"/>
      <c r="GB177" s="32"/>
      <c r="GC177" s="32"/>
      <c r="GD177" s="32"/>
      <c r="GE177" s="32"/>
      <c r="GF177" s="32"/>
      <c r="GG177" s="32"/>
      <c r="GH177" s="32"/>
      <c r="GI177" s="32"/>
      <c r="GJ177" s="32"/>
      <c r="GK177" s="32"/>
      <c r="GL177" s="32"/>
      <c r="GM177" s="32"/>
      <c r="GN177" s="32"/>
      <c r="GO177" s="32"/>
      <c r="GP177" s="32"/>
      <c r="GQ177" s="32"/>
      <c r="GR177" s="32"/>
      <c r="GS177" s="32"/>
      <c r="GT177" s="32"/>
      <c r="GU177" s="32"/>
      <c r="GV177" s="32"/>
      <c r="GW177" s="32"/>
      <c r="GX177" s="32"/>
      <c r="GY177" s="32"/>
      <c r="GZ177" s="32"/>
      <c r="HA177" s="32"/>
      <c r="HB177" s="32"/>
      <c r="HC177" s="32"/>
      <c r="HD177" s="32"/>
      <c r="HE177" s="32"/>
      <c r="HF177" s="32"/>
      <c r="HG177" s="32"/>
      <c r="HH177" s="32"/>
      <c r="HI177" s="32"/>
      <c r="HJ177" s="32"/>
      <c r="HK177" s="32"/>
      <c r="HL177" s="32"/>
      <c r="HM177" s="32"/>
      <c r="HN177" s="32"/>
      <c r="HO177" s="32"/>
      <c r="HP177" s="32"/>
      <c r="HQ177" s="32"/>
      <c r="HR177" s="32"/>
      <c r="HS177" s="32"/>
      <c r="HT177" s="32"/>
      <c r="HU177" s="32"/>
      <c r="HV177" s="32"/>
      <c r="HW177" s="32"/>
      <c r="HX177" s="32"/>
      <c r="HY177" s="32"/>
      <c r="HZ177" s="32"/>
      <c r="IA177" s="32"/>
      <c r="IB177" s="32"/>
      <c r="IC177" s="32"/>
      <c r="ID177" s="32"/>
      <c r="IE177" s="32"/>
      <c r="IF177" s="32"/>
      <c r="IG177" s="32"/>
      <c r="IH177" s="32"/>
      <c r="II177" s="32"/>
      <c r="IJ177" s="32"/>
      <c r="IK177" s="32"/>
      <c r="IL177" s="32"/>
      <c r="IM177" s="32"/>
      <c r="IN177" s="32"/>
      <c r="IO177" s="32"/>
      <c r="IP177" s="32"/>
      <c r="IQ177" s="32"/>
      <c r="IR177" s="32"/>
      <c r="IS177" s="32"/>
      <c r="IT177" s="32"/>
      <c r="IU177" s="32"/>
      <c r="IV177" s="32"/>
    </row>
    <row r="178" spans="1:256" s="35" customFormat="1" x14ac:dyDescent="0.25">
      <c r="A178" s="23" t="str">
        <f>IF(C27&lt;&gt;"",CONCATENATE("ZNSR:NA1,",$C$8,",",$A$8,":",C27,":;"),"")</f>
        <v/>
      </c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  <c r="FG178" s="32"/>
      <c r="FH178" s="32"/>
      <c r="FI178" s="32"/>
      <c r="FJ178" s="32"/>
      <c r="FK178" s="32"/>
      <c r="FL178" s="32"/>
      <c r="FM178" s="32"/>
      <c r="FN178" s="32"/>
      <c r="FO178" s="32"/>
      <c r="FP178" s="32"/>
      <c r="FQ178" s="32"/>
      <c r="FR178" s="32"/>
      <c r="FS178" s="32"/>
      <c r="FT178" s="32"/>
      <c r="FU178" s="32"/>
      <c r="FV178" s="32"/>
      <c r="FW178" s="32"/>
      <c r="FX178" s="32"/>
      <c r="FY178" s="32"/>
      <c r="FZ178" s="32"/>
      <c r="GA178" s="32"/>
      <c r="GB178" s="32"/>
      <c r="GC178" s="32"/>
      <c r="GD178" s="32"/>
      <c r="GE178" s="32"/>
      <c r="GF178" s="32"/>
      <c r="GG178" s="32"/>
      <c r="GH178" s="32"/>
      <c r="GI178" s="32"/>
      <c r="GJ178" s="32"/>
      <c r="GK178" s="32"/>
      <c r="GL178" s="32"/>
      <c r="GM178" s="32"/>
      <c r="GN178" s="32"/>
      <c r="GO178" s="32"/>
      <c r="GP178" s="32"/>
      <c r="GQ178" s="32"/>
      <c r="GR178" s="32"/>
      <c r="GS178" s="32"/>
      <c r="GT178" s="32"/>
      <c r="GU178" s="32"/>
      <c r="GV178" s="32"/>
      <c r="GW178" s="32"/>
      <c r="GX178" s="32"/>
      <c r="GY178" s="32"/>
      <c r="GZ178" s="32"/>
      <c r="HA178" s="32"/>
      <c r="HB178" s="32"/>
      <c r="HC178" s="32"/>
      <c r="HD178" s="32"/>
      <c r="HE178" s="32"/>
      <c r="HF178" s="32"/>
      <c r="HG178" s="32"/>
      <c r="HH178" s="32"/>
      <c r="HI178" s="32"/>
      <c r="HJ178" s="32"/>
      <c r="HK178" s="32"/>
      <c r="HL178" s="32"/>
      <c r="HM178" s="32"/>
      <c r="HN178" s="32"/>
      <c r="HO178" s="32"/>
      <c r="HP178" s="32"/>
      <c r="HQ178" s="32"/>
      <c r="HR178" s="32"/>
      <c r="HS178" s="32"/>
      <c r="HT178" s="32"/>
      <c r="HU178" s="32"/>
      <c r="HV178" s="32"/>
      <c r="HW178" s="32"/>
      <c r="HX178" s="32"/>
      <c r="HY178" s="32"/>
      <c r="HZ178" s="32"/>
      <c r="IA178" s="32"/>
      <c r="IB178" s="32"/>
      <c r="IC178" s="32"/>
      <c r="ID178" s="32"/>
      <c r="IE178" s="32"/>
      <c r="IF178" s="32"/>
      <c r="IG178" s="32"/>
      <c r="IH178" s="32"/>
      <c r="II178" s="32"/>
      <c r="IJ178" s="32"/>
      <c r="IK178" s="32"/>
      <c r="IL178" s="32"/>
      <c r="IM178" s="32"/>
      <c r="IN178" s="32"/>
      <c r="IO178" s="32"/>
      <c r="IP178" s="32"/>
      <c r="IQ178" s="32"/>
      <c r="IR178" s="32"/>
      <c r="IS178" s="32"/>
      <c r="IT178" s="32"/>
      <c r="IU178" s="32"/>
      <c r="IV178" s="32"/>
    </row>
    <row r="179" spans="1:256" s="35" customFormat="1" x14ac:dyDescent="0.25">
      <c r="A179" s="23" t="str">
        <f>IF(C26&lt;&gt;"",CONCATENATE("ZNSR:NA1,",$C$8,",",$A$8,":",C26,":;"),"")</f>
        <v/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  <c r="FN179" s="32"/>
      <c r="FO179" s="32"/>
      <c r="FP179" s="32"/>
      <c r="FQ179" s="32"/>
      <c r="FR179" s="32"/>
      <c r="FS179" s="32"/>
      <c r="FT179" s="32"/>
      <c r="FU179" s="32"/>
      <c r="FV179" s="32"/>
      <c r="FW179" s="32"/>
      <c r="FX179" s="32"/>
      <c r="FY179" s="32"/>
      <c r="FZ179" s="32"/>
      <c r="GA179" s="32"/>
      <c r="GB179" s="32"/>
      <c r="GC179" s="32"/>
      <c r="GD179" s="32"/>
      <c r="GE179" s="32"/>
      <c r="GF179" s="32"/>
      <c r="GG179" s="32"/>
      <c r="GH179" s="32"/>
      <c r="GI179" s="32"/>
      <c r="GJ179" s="32"/>
      <c r="GK179" s="32"/>
      <c r="GL179" s="32"/>
      <c r="GM179" s="32"/>
      <c r="GN179" s="32"/>
      <c r="GO179" s="32"/>
      <c r="GP179" s="32"/>
      <c r="GQ179" s="32"/>
      <c r="GR179" s="32"/>
      <c r="GS179" s="32"/>
      <c r="GT179" s="32"/>
      <c r="GU179" s="32"/>
      <c r="GV179" s="32"/>
      <c r="GW179" s="32"/>
      <c r="GX179" s="32"/>
      <c r="GY179" s="32"/>
      <c r="GZ179" s="32"/>
      <c r="HA179" s="32"/>
      <c r="HB179" s="32"/>
      <c r="HC179" s="32"/>
      <c r="HD179" s="32"/>
      <c r="HE179" s="32"/>
      <c r="HF179" s="32"/>
      <c r="HG179" s="32"/>
      <c r="HH179" s="32"/>
      <c r="HI179" s="32"/>
      <c r="HJ179" s="32"/>
      <c r="HK179" s="32"/>
      <c r="HL179" s="32"/>
      <c r="HM179" s="32"/>
      <c r="HN179" s="32"/>
      <c r="HO179" s="32"/>
      <c r="HP179" s="32"/>
      <c r="HQ179" s="32"/>
      <c r="HR179" s="32"/>
      <c r="HS179" s="32"/>
      <c r="HT179" s="32"/>
      <c r="HU179" s="32"/>
      <c r="HV179" s="32"/>
      <c r="HW179" s="32"/>
      <c r="HX179" s="32"/>
      <c r="HY179" s="32"/>
      <c r="HZ179" s="32"/>
      <c r="IA179" s="32"/>
      <c r="IB179" s="32"/>
      <c r="IC179" s="32"/>
      <c r="ID179" s="32"/>
      <c r="IE179" s="32"/>
      <c r="IF179" s="32"/>
      <c r="IG179" s="32"/>
      <c r="IH179" s="32"/>
      <c r="II179" s="32"/>
      <c r="IJ179" s="32"/>
      <c r="IK179" s="32"/>
      <c r="IL179" s="32"/>
      <c r="IM179" s="32"/>
      <c r="IN179" s="32"/>
      <c r="IO179" s="32"/>
      <c r="IP179" s="32"/>
      <c r="IQ179" s="32"/>
      <c r="IR179" s="32"/>
      <c r="IS179" s="32"/>
      <c r="IT179" s="32"/>
      <c r="IU179" s="32"/>
      <c r="IV179" s="32"/>
    </row>
    <row r="180" spans="1:256" s="35" customFormat="1" x14ac:dyDescent="0.25">
      <c r="A180" s="23" t="str">
        <f>IF(C25&lt;&gt;"",CONCATENATE("ZNSR:NA1,",$C$8,",",$A$8,":",C25,":;"),"")</f>
        <v/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  <c r="FN180" s="32"/>
      <c r="FO180" s="32"/>
      <c r="FP180" s="32"/>
      <c r="FQ180" s="32"/>
      <c r="FR180" s="32"/>
      <c r="FS180" s="32"/>
      <c r="FT180" s="32"/>
      <c r="FU180" s="32"/>
      <c r="FV180" s="32"/>
      <c r="FW180" s="32"/>
      <c r="FX180" s="32"/>
      <c r="FY180" s="32"/>
      <c r="FZ180" s="32"/>
      <c r="GA180" s="32"/>
      <c r="GB180" s="32"/>
      <c r="GC180" s="32"/>
      <c r="GD180" s="32"/>
      <c r="GE180" s="32"/>
      <c r="GF180" s="32"/>
      <c r="GG180" s="32"/>
      <c r="GH180" s="32"/>
      <c r="GI180" s="32"/>
      <c r="GJ180" s="32"/>
      <c r="GK180" s="32"/>
      <c r="GL180" s="32"/>
      <c r="GM180" s="32"/>
      <c r="GN180" s="32"/>
      <c r="GO180" s="32"/>
      <c r="GP180" s="32"/>
      <c r="GQ180" s="32"/>
      <c r="GR180" s="32"/>
      <c r="GS180" s="32"/>
      <c r="GT180" s="32"/>
      <c r="GU180" s="32"/>
      <c r="GV180" s="32"/>
      <c r="GW180" s="32"/>
      <c r="GX180" s="32"/>
      <c r="GY180" s="32"/>
      <c r="GZ180" s="32"/>
      <c r="HA180" s="32"/>
      <c r="HB180" s="32"/>
      <c r="HC180" s="32"/>
      <c r="HD180" s="32"/>
      <c r="HE180" s="32"/>
      <c r="HF180" s="32"/>
      <c r="HG180" s="32"/>
      <c r="HH180" s="32"/>
      <c r="HI180" s="32"/>
      <c r="HJ180" s="32"/>
      <c r="HK180" s="32"/>
      <c r="HL180" s="32"/>
      <c r="HM180" s="32"/>
      <c r="HN180" s="32"/>
      <c r="HO180" s="32"/>
      <c r="HP180" s="32"/>
      <c r="HQ180" s="32"/>
      <c r="HR180" s="32"/>
      <c r="HS180" s="32"/>
      <c r="HT180" s="32"/>
      <c r="HU180" s="32"/>
      <c r="HV180" s="32"/>
      <c r="HW180" s="32"/>
      <c r="HX180" s="32"/>
      <c r="HY180" s="32"/>
      <c r="HZ180" s="32"/>
      <c r="IA180" s="32"/>
      <c r="IB180" s="32"/>
      <c r="IC180" s="32"/>
      <c r="ID180" s="32"/>
      <c r="IE180" s="32"/>
      <c r="IF180" s="32"/>
      <c r="IG180" s="32"/>
      <c r="IH180" s="32"/>
      <c r="II180" s="32"/>
      <c r="IJ180" s="32"/>
      <c r="IK180" s="32"/>
      <c r="IL180" s="32"/>
      <c r="IM180" s="32"/>
      <c r="IN180" s="32"/>
      <c r="IO180" s="32"/>
      <c r="IP180" s="32"/>
      <c r="IQ180" s="32"/>
      <c r="IR180" s="32"/>
      <c r="IS180" s="32"/>
      <c r="IT180" s="32"/>
      <c r="IU180" s="32"/>
      <c r="IV180" s="32"/>
    </row>
    <row r="181" spans="1:256" s="35" customFormat="1" x14ac:dyDescent="0.25">
      <c r="A181" s="23" t="str">
        <f>IF(C24&lt;&gt;"",CONCATENATE("ZNSR:NA1,",$C$8,",",$A$8,":",C24,":;"),"")</f>
        <v/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  <c r="FN181" s="32"/>
      <c r="FO181" s="32"/>
      <c r="FP181" s="32"/>
      <c r="FQ181" s="32"/>
      <c r="FR181" s="32"/>
      <c r="FS181" s="32"/>
      <c r="FT181" s="32"/>
      <c r="FU181" s="32"/>
      <c r="FV181" s="32"/>
      <c r="FW181" s="32"/>
      <c r="FX181" s="32"/>
      <c r="FY181" s="32"/>
      <c r="FZ181" s="32"/>
      <c r="GA181" s="32"/>
      <c r="GB181" s="32"/>
      <c r="GC181" s="32"/>
      <c r="GD181" s="32"/>
      <c r="GE181" s="32"/>
      <c r="GF181" s="32"/>
      <c r="GG181" s="32"/>
      <c r="GH181" s="32"/>
      <c r="GI181" s="32"/>
      <c r="GJ181" s="32"/>
      <c r="GK181" s="32"/>
      <c r="GL181" s="32"/>
      <c r="GM181" s="32"/>
      <c r="GN181" s="32"/>
      <c r="GO181" s="32"/>
      <c r="GP181" s="32"/>
      <c r="GQ181" s="32"/>
      <c r="GR181" s="32"/>
      <c r="GS181" s="32"/>
      <c r="GT181" s="32"/>
      <c r="GU181" s="32"/>
      <c r="GV181" s="32"/>
      <c r="GW181" s="32"/>
      <c r="GX181" s="32"/>
      <c r="GY181" s="32"/>
      <c r="GZ181" s="32"/>
      <c r="HA181" s="32"/>
      <c r="HB181" s="32"/>
      <c r="HC181" s="32"/>
      <c r="HD181" s="32"/>
      <c r="HE181" s="32"/>
      <c r="HF181" s="32"/>
      <c r="HG181" s="32"/>
      <c r="HH181" s="32"/>
      <c r="HI181" s="32"/>
      <c r="HJ181" s="32"/>
      <c r="HK181" s="32"/>
      <c r="HL181" s="32"/>
      <c r="HM181" s="32"/>
      <c r="HN181" s="32"/>
      <c r="HO181" s="32"/>
      <c r="HP181" s="32"/>
      <c r="HQ181" s="32"/>
      <c r="HR181" s="32"/>
      <c r="HS181" s="32"/>
      <c r="HT181" s="32"/>
      <c r="HU181" s="32"/>
      <c r="HV181" s="32"/>
      <c r="HW181" s="32"/>
      <c r="HX181" s="32"/>
      <c r="HY181" s="32"/>
      <c r="HZ181" s="32"/>
      <c r="IA181" s="32"/>
      <c r="IB181" s="32"/>
      <c r="IC181" s="32"/>
      <c r="ID181" s="32"/>
      <c r="IE181" s="32"/>
      <c r="IF181" s="32"/>
      <c r="IG181" s="32"/>
      <c r="IH181" s="32"/>
      <c r="II181" s="32"/>
      <c r="IJ181" s="32"/>
      <c r="IK181" s="32"/>
      <c r="IL181" s="32"/>
      <c r="IM181" s="32"/>
      <c r="IN181" s="32"/>
      <c r="IO181" s="32"/>
      <c r="IP181" s="32"/>
      <c r="IQ181" s="32"/>
      <c r="IR181" s="32"/>
      <c r="IS181" s="32"/>
      <c r="IT181" s="32"/>
      <c r="IU181" s="32"/>
      <c r="IV181" s="32"/>
    </row>
    <row r="182" spans="1:256" s="35" customFormat="1" x14ac:dyDescent="0.25">
      <c r="A182" s="23" t="str">
        <f>IF(C23&lt;&gt;"",CONCATENATE("ZNSR:NA1,",$C$8,",",$A$8,":",C23,":;"),"")</f>
        <v/>
      </c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  <c r="FG182" s="32"/>
      <c r="FH182" s="32"/>
      <c r="FI182" s="32"/>
      <c r="FJ182" s="32"/>
      <c r="FK182" s="32"/>
      <c r="FL182" s="32"/>
      <c r="FM182" s="32"/>
      <c r="FN182" s="32"/>
      <c r="FO182" s="32"/>
      <c r="FP182" s="32"/>
      <c r="FQ182" s="32"/>
      <c r="FR182" s="32"/>
      <c r="FS182" s="32"/>
      <c r="FT182" s="32"/>
      <c r="FU182" s="32"/>
      <c r="FV182" s="32"/>
      <c r="FW182" s="32"/>
      <c r="FX182" s="32"/>
      <c r="FY182" s="32"/>
      <c r="FZ182" s="32"/>
      <c r="GA182" s="32"/>
      <c r="GB182" s="32"/>
      <c r="GC182" s="32"/>
      <c r="GD182" s="32"/>
      <c r="GE182" s="32"/>
      <c r="GF182" s="32"/>
      <c r="GG182" s="32"/>
      <c r="GH182" s="32"/>
      <c r="GI182" s="32"/>
      <c r="GJ182" s="32"/>
      <c r="GK182" s="32"/>
      <c r="GL182" s="32"/>
      <c r="GM182" s="32"/>
      <c r="GN182" s="32"/>
      <c r="GO182" s="32"/>
      <c r="GP182" s="32"/>
      <c r="GQ182" s="32"/>
      <c r="GR182" s="32"/>
      <c r="GS182" s="32"/>
      <c r="GT182" s="32"/>
      <c r="GU182" s="32"/>
      <c r="GV182" s="32"/>
      <c r="GW182" s="32"/>
      <c r="GX182" s="32"/>
      <c r="GY182" s="32"/>
      <c r="GZ182" s="32"/>
      <c r="HA182" s="32"/>
      <c r="HB182" s="32"/>
      <c r="HC182" s="32"/>
      <c r="HD182" s="32"/>
      <c r="HE182" s="32"/>
      <c r="HF182" s="32"/>
      <c r="HG182" s="32"/>
      <c r="HH182" s="32"/>
      <c r="HI182" s="32"/>
      <c r="HJ182" s="32"/>
      <c r="HK182" s="32"/>
      <c r="HL182" s="32"/>
      <c r="HM182" s="32"/>
      <c r="HN182" s="32"/>
      <c r="HO182" s="32"/>
      <c r="HP182" s="32"/>
      <c r="HQ182" s="32"/>
      <c r="HR182" s="32"/>
      <c r="HS182" s="32"/>
      <c r="HT182" s="32"/>
      <c r="HU182" s="32"/>
      <c r="HV182" s="32"/>
      <c r="HW182" s="32"/>
      <c r="HX182" s="32"/>
      <c r="HY182" s="32"/>
      <c r="HZ182" s="32"/>
      <c r="IA182" s="32"/>
      <c r="IB182" s="32"/>
      <c r="IC182" s="32"/>
      <c r="ID182" s="32"/>
      <c r="IE182" s="32"/>
      <c r="IF182" s="32"/>
      <c r="IG182" s="32"/>
      <c r="IH182" s="32"/>
      <c r="II182" s="32"/>
      <c r="IJ182" s="32"/>
      <c r="IK182" s="32"/>
      <c r="IL182" s="32"/>
      <c r="IM182" s="32"/>
      <c r="IN182" s="32"/>
      <c r="IO182" s="32"/>
      <c r="IP182" s="32"/>
      <c r="IQ182" s="32"/>
      <c r="IR182" s="32"/>
      <c r="IS182" s="32"/>
      <c r="IT182" s="32"/>
      <c r="IU182" s="32"/>
      <c r="IV182" s="32"/>
    </row>
    <row r="183" spans="1:256" s="35" customFormat="1" x14ac:dyDescent="0.25">
      <c r="A183" s="23" t="str">
        <f>IF(C22&lt;&gt;"",CONCATENATE("ZNSR:NA1,",$C$8,",",$A$8,":",C22,":;"),"")</f>
        <v/>
      </c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  <c r="FQ183" s="32"/>
      <c r="FR183" s="32"/>
      <c r="FS183" s="32"/>
      <c r="FT183" s="32"/>
      <c r="FU183" s="32"/>
      <c r="FV183" s="32"/>
      <c r="FW183" s="32"/>
      <c r="FX183" s="32"/>
      <c r="FY183" s="32"/>
      <c r="FZ183" s="32"/>
      <c r="GA183" s="32"/>
      <c r="GB183" s="32"/>
      <c r="GC183" s="32"/>
      <c r="GD183" s="32"/>
      <c r="GE183" s="32"/>
      <c r="GF183" s="32"/>
      <c r="GG183" s="32"/>
      <c r="GH183" s="32"/>
      <c r="GI183" s="32"/>
      <c r="GJ183" s="32"/>
      <c r="GK183" s="32"/>
      <c r="GL183" s="32"/>
      <c r="GM183" s="32"/>
      <c r="GN183" s="32"/>
      <c r="GO183" s="32"/>
      <c r="GP183" s="32"/>
      <c r="GQ183" s="32"/>
      <c r="GR183" s="32"/>
      <c r="GS183" s="32"/>
      <c r="GT183" s="32"/>
      <c r="GU183" s="32"/>
      <c r="GV183" s="32"/>
      <c r="GW183" s="32"/>
      <c r="GX183" s="32"/>
      <c r="GY183" s="32"/>
      <c r="GZ183" s="32"/>
      <c r="HA183" s="32"/>
      <c r="HB183" s="32"/>
      <c r="HC183" s="32"/>
      <c r="HD183" s="32"/>
      <c r="HE183" s="32"/>
      <c r="HF183" s="32"/>
      <c r="HG183" s="32"/>
      <c r="HH183" s="32"/>
      <c r="HI183" s="32"/>
      <c r="HJ183" s="32"/>
      <c r="HK183" s="32"/>
      <c r="HL183" s="32"/>
      <c r="HM183" s="32"/>
      <c r="HN183" s="32"/>
      <c r="HO183" s="32"/>
      <c r="HP183" s="32"/>
      <c r="HQ183" s="32"/>
      <c r="HR183" s="32"/>
      <c r="HS183" s="32"/>
      <c r="HT183" s="32"/>
      <c r="HU183" s="32"/>
      <c r="HV183" s="32"/>
      <c r="HW183" s="32"/>
      <c r="HX183" s="32"/>
      <c r="HY183" s="32"/>
      <c r="HZ183" s="32"/>
      <c r="IA183" s="32"/>
      <c r="IB183" s="32"/>
      <c r="IC183" s="32"/>
      <c r="ID183" s="32"/>
      <c r="IE183" s="32"/>
      <c r="IF183" s="32"/>
      <c r="IG183" s="32"/>
      <c r="IH183" s="32"/>
      <c r="II183" s="32"/>
      <c r="IJ183" s="32"/>
      <c r="IK183" s="32"/>
      <c r="IL183" s="32"/>
      <c r="IM183" s="32"/>
      <c r="IN183" s="32"/>
      <c r="IO183" s="32"/>
      <c r="IP183" s="32"/>
      <c r="IQ183" s="32"/>
      <c r="IR183" s="32"/>
      <c r="IS183" s="32"/>
      <c r="IT183" s="32"/>
      <c r="IU183" s="32"/>
      <c r="IV183" s="32"/>
    </row>
    <row r="184" spans="1:256" s="35" customFormat="1" x14ac:dyDescent="0.25">
      <c r="A184" s="23" t="str">
        <f>IF(C21&lt;&gt;"",CONCATENATE("ZNSR:NA1,",$C$8,",",$A$8,":",C21,":;"),"")</f>
        <v/>
      </c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  <c r="FG184" s="32"/>
      <c r="FH184" s="32"/>
      <c r="FI184" s="32"/>
      <c r="FJ184" s="32"/>
      <c r="FK184" s="32"/>
      <c r="FL184" s="32"/>
      <c r="FM184" s="32"/>
      <c r="FN184" s="32"/>
      <c r="FO184" s="32"/>
      <c r="FP184" s="32"/>
      <c r="FQ184" s="32"/>
      <c r="FR184" s="32"/>
      <c r="FS184" s="32"/>
      <c r="FT184" s="32"/>
      <c r="FU184" s="32"/>
      <c r="FV184" s="32"/>
      <c r="FW184" s="32"/>
      <c r="FX184" s="32"/>
      <c r="FY184" s="32"/>
      <c r="FZ184" s="32"/>
      <c r="GA184" s="32"/>
      <c r="GB184" s="32"/>
      <c r="GC184" s="32"/>
      <c r="GD184" s="32"/>
      <c r="GE184" s="32"/>
      <c r="GF184" s="32"/>
      <c r="GG184" s="32"/>
      <c r="GH184" s="32"/>
      <c r="GI184" s="32"/>
      <c r="GJ184" s="32"/>
      <c r="GK184" s="32"/>
      <c r="GL184" s="32"/>
      <c r="GM184" s="32"/>
      <c r="GN184" s="32"/>
      <c r="GO184" s="32"/>
      <c r="GP184" s="32"/>
      <c r="GQ184" s="32"/>
      <c r="GR184" s="32"/>
      <c r="GS184" s="32"/>
      <c r="GT184" s="32"/>
      <c r="GU184" s="32"/>
      <c r="GV184" s="32"/>
      <c r="GW184" s="32"/>
      <c r="GX184" s="32"/>
      <c r="GY184" s="32"/>
      <c r="GZ184" s="32"/>
      <c r="HA184" s="32"/>
      <c r="HB184" s="32"/>
      <c r="HC184" s="32"/>
      <c r="HD184" s="32"/>
      <c r="HE184" s="32"/>
      <c r="HF184" s="32"/>
      <c r="HG184" s="32"/>
      <c r="HH184" s="32"/>
      <c r="HI184" s="32"/>
      <c r="HJ184" s="32"/>
      <c r="HK184" s="32"/>
      <c r="HL184" s="32"/>
      <c r="HM184" s="32"/>
      <c r="HN184" s="32"/>
      <c r="HO184" s="32"/>
      <c r="HP184" s="32"/>
      <c r="HQ184" s="32"/>
      <c r="HR184" s="32"/>
      <c r="HS184" s="32"/>
      <c r="HT184" s="32"/>
      <c r="HU184" s="32"/>
      <c r="HV184" s="32"/>
      <c r="HW184" s="32"/>
      <c r="HX184" s="32"/>
      <c r="HY184" s="32"/>
      <c r="HZ184" s="32"/>
      <c r="IA184" s="32"/>
      <c r="IB184" s="32"/>
      <c r="IC184" s="32"/>
      <c r="ID184" s="32"/>
      <c r="IE184" s="32"/>
      <c r="IF184" s="32"/>
      <c r="IG184" s="32"/>
      <c r="IH184" s="32"/>
      <c r="II184" s="32"/>
      <c r="IJ184" s="32"/>
      <c r="IK184" s="32"/>
      <c r="IL184" s="32"/>
      <c r="IM184" s="32"/>
      <c r="IN184" s="32"/>
      <c r="IO184" s="32"/>
      <c r="IP184" s="32"/>
      <c r="IQ184" s="32"/>
      <c r="IR184" s="32"/>
      <c r="IS184" s="32"/>
      <c r="IT184" s="32"/>
      <c r="IU184" s="32"/>
      <c r="IV184" s="32"/>
    </row>
    <row r="185" spans="1:256" s="35" customFormat="1" x14ac:dyDescent="0.25">
      <c r="A185" s="23" t="str">
        <f>IF(C20&lt;&gt;"",CONCATENATE("ZNSR:NA1,",$C$8,",",$A$8,":",C20,":;"),"")</f>
        <v>ZNSR:NA1,3FCE,MGW01:1:;</v>
      </c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  <c r="FG185" s="32"/>
      <c r="FH185" s="32"/>
      <c r="FI185" s="32"/>
      <c r="FJ185" s="32"/>
      <c r="FK185" s="32"/>
      <c r="FL185" s="32"/>
      <c r="FM185" s="32"/>
      <c r="FN185" s="32"/>
      <c r="FO185" s="32"/>
      <c r="FP185" s="32"/>
      <c r="FQ185" s="32"/>
      <c r="FR185" s="32"/>
      <c r="FS185" s="32"/>
      <c r="FT185" s="32"/>
      <c r="FU185" s="32"/>
      <c r="FV185" s="32"/>
      <c r="FW185" s="32"/>
      <c r="FX185" s="32"/>
      <c r="FY185" s="32"/>
      <c r="FZ185" s="32"/>
      <c r="GA185" s="32"/>
      <c r="GB185" s="32"/>
      <c r="GC185" s="32"/>
      <c r="GD185" s="32"/>
      <c r="GE185" s="32"/>
      <c r="GF185" s="32"/>
      <c r="GG185" s="32"/>
      <c r="GH185" s="32"/>
      <c r="GI185" s="32"/>
      <c r="GJ185" s="32"/>
      <c r="GK185" s="32"/>
      <c r="GL185" s="32"/>
      <c r="GM185" s="32"/>
      <c r="GN185" s="32"/>
      <c r="GO185" s="32"/>
      <c r="GP185" s="32"/>
      <c r="GQ185" s="32"/>
      <c r="GR185" s="32"/>
      <c r="GS185" s="32"/>
      <c r="GT185" s="32"/>
      <c r="GU185" s="32"/>
      <c r="GV185" s="32"/>
      <c r="GW185" s="32"/>
      <c r="GX185" s="32"/>
      <c r="GY185" s="32"/>
      <c r="GZ185" s="32"/>
      <c r="HA185" s="32"/>
      <c r="HB185" s="32"/>
      <c r="HC185" s="32"/>
      <c r="HD185" s="32"/>
      <c r="HE185" s="32"/>
      <c r="HF185" s="32"/>
      <c r="HG185" s="32"/>
      <c r="HH185" s="32"/>
      <c r="HI185" s="32"/>
      <c r="HJ185" s="32"/>
      <c r="HK185" s="32"/>
      <c r="HL185" s="32"/>
      <c r="HM185" s="32"/>
      <c r="HN185" s="32"/>
      <c r="HO185" s="32"/>
      <c r="HP185" s="32"/>
      <c r="HQ185" s="32"/>
      <c r="HR185" s="32"/>
      <c r="HS185" s="32"/>
      <c r="HT185" s="32"/>
      <c r="HU185" s="32"/>
      <c r="HV185" s="32"/>
      <c r="HW185" s="32"/>
      <c r="HX185" s="32"/>
      <c r="HY185" s="32"/>
      <c r="HZ185" s="32"/>
      <c r="IA185" s="32"/>
      <c r="IB185" s="32"/>
      <c r="IC185" s="32"/>
      <c r="ID185" s="32"/>
      <c r="IE185" s="32"/>
      <c r="IF185" s="32"/>
      <c r="IG185" s="32"/>
      <c r="IH185" s="32"/>
      <c r="II185" s="32"/>
      <c r="IJ185" s="32"/>
      <c r="IK185" s="32"/>
      <c r="IL185" s="32"/>
      <c r="IM185" s="32"/>
      <c r="IN185" s="32"/>
      <c r="IO185" s="32"/>
      <c r="IP185" s="32"/>
      <c r="IQ185" s="32"/>
      <c r="IR185" s="32"/>
      <c r="IS185" s="32"/>
      <c r="IT185" s="32"/>
      <c r="IU185" s="32"/>
      <c r="IV185" s="32"/>
    </row>
    <row r="186" spans="1:256" s="35" customFormat="1" x14ac:dyDescent="0.25">
      <c r="A186" s="23" t="s">
        <v>7</v>
      </c>
      <c r="B186" s="22"/>
      <c r="C186" s="22"/>
      <c r="D186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  <c r="FN186" s="32"/>
      <c r="FO186" s="32"/>
      <c r="FP186" s="32"/>
      <c r="FQ186" s="32"/>
      <c r="FR186" s="32"/>
      <c r="FS186" s="32"/>
      <c r="FT186" s="32"/>
      <c r="FU186" s="32"/>
      <c r="FV186" s="32"/>
      <c r="FW186" s="32"/>
      <c r="FX186" s="32"/>
      <c r="FY186" s="32"/>
      <c r="FZ186" s="32"/>
      <c r="GA186" s="32"/>
      <c r="GB186" s="32"/>
      <c r="GC186" s="32"/>
      <c r="GD186" s="32"/>
      <c r="GE186" s="32"/>
      <c r="GF186" s="32"/>
      <c r="GG186" s="32"/>
      <c r="GH186" s="32"/>
      <c r="GI186" s="32"/>
      <c r="GJ186" s="32"/>
      <c r="GK186" s="32"/>
      <c r="GL186" s="32"/>
      <c r="GM186" s="32"/>
      <c r="GN186" s="32"/>
      <c r="GO186" s="32"/>
      <c r="GP186" s="32"/>
      <c r="GQ186" s="32"/>
      <c r="GR186" s="32"/>
      <c r="GS186" s="32"/>
      <c r="GT186" s="32"/>
      <c r="GU186" s="32"/>
      <c r="GV186" s="32"/>
      <c r="GW186" s="32"/>
      <c r="GX186" s="32"/>
      <c r="GY186" s="32"/>
      <c r="GZ186" s="32"/>
      <c r="HA186" s="32"/>
      <c r="HB186" s="32"/>
      <c r="HC186" s="32"/>
      <c r="HD186" s="32"/>
      <c r="HE186" s="32"/>
      <c r="HF186" s="32"/>
      <c r="HG186" s="32"/>
      <c r="HH186" s="32"/>
      <c r="HI186" s="32"/>
      <c r="HJ186" s="32"/>
      <c r="HK186" s="32"/>
      <c r="HL186" s="32"/>
      <c r="HM186" s="32"/>
      <c r="HN186" s="32"/>
      <c r="HO186" s="32"/>
      <c r="HP186" s="32"/>
      <c r="HQ186" s="32"/>
      <c r="HR186" s="32"/>
      <c r="HS186" s="32"/>
      <c r="HT186" s="32"/>
      <c r="HU186" s="32"/>
      <c r="HV186" s="32"/>
      <c r="HW186" s="32"/>
      <c r="HX186" s="32"/>
      <c r="HY186" s="32"/>
      <c r="HZ186" s="32"/>
      <c r="IA186" s="32"/>
      <c r="IB186" s="32"/>
      <c r="IC186" s="32"/>
      <c r="ID186" s="32"/>
      <c r="IE186" s="32"/>
      <c r="IF186" s="32"/>
      <c r="IG186" s="32"/>
      <c r="IH186" s="32"/>
      <c r="II186" s="32"/>
      <c r="IJ186" s="32"/>
      <c r="IK186" s="32"/>
      <c r="IL186" s="32"/>
      <c r="IM186" s="32"/>
      <c r="IN186" s="32"/>
      <c r="IO186" s="32"/>
      <c r="IP186" s="32"/>
      <c r="IQ186" s="32"/>
      <c r="IR186" s="32"/>
      <c r="IS186" s="32"/>
      <c r="IT186" s="32"/>
      <c r="IU186" s="32"/>
      <c r="IV186" s="32"/>
    </row>
    <row r="187" spans="1:256" s="35" customFormat="1" x14ac:dyDescent="0.25">
      <c r="A187" s="23" t="s">
        <v>6</v>
      </c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  <c r="FN187" s="32"/>
      <c r="FO187" s="32"/>
      <c r="FP187" s="32"/>
      <c r="FQ187" s="32"/>
      <c r="FR187" s="32"/>
      <c r="FS187" s="32"/>
      <c r="FT187" s="32"/>
      <c r="FU187" s="32"/>
      <c r="FV187" s="32"/>
      <c r="FW187" s="32"/>
      <c r="FX187" s="32"/>
      <c r="FY187" s="32"/>
      <c r="FZ187" s="32"/>
      <c r="GA187" s="32"/>
      <c r="GB187" s="32"/>
      <c r="GC187" s="32"/>
      <c r="GD187" s="32"/>
      <c r="GE187" s="32"/>
      <c r="GF187" s="32"/>
      <c r="GG187" s="32"/>
      <c r="GH187" s="32"/>
      <c r="GI187" s="32"/>
      <c r="GJ187" s="32"/>
      <c r="GK187" s="32"/>
      <c r="GL187" s="32"/>
      <c r="GM187" s="32"/>
      <c r="GN187" s="32"/>
      <c r="GO187" s="32"/>
      <c r="GP187" s="32"/>
      <c r="GQ187" s="32"/>
      <c r="GR187" s="32"/>
      <c r="GS187" s="32"/>
      <c r="GT187" s="32"/>
      <c r="GU187" s="32"/>
      <c r="GV187" s="32"/>
      <c r="GW187" s="32"/>
      <c r="GX187" s="32"/>
      <c r="GY187" s="32"/>
      <c r="GZ187" s="32"/>
      <c r="HA187" s="32"/>
      <c r="HB187" s="32"/>
      <c r="HC187" s="32"/>
      <c r="HD187" s="32"/>
      <c r="HE187" s="32"/>
      <c r="HF187" s="32"/>
      <c r="HG187" s="32"/>
      <c r="HH187" s="32"/>
      <c r="HI187" s="32"/>
      <c r="HJ187" s="32"/>
      <c r="HK187" s="32"/>
      <c r="HL187" s="32"/>
      <c r="HM187" s="32"/>
      <c r="HN187" s="32"/>
      <c r="HO187" s="32"/>
      <c r="HP187" s="32"/>
      <c r="HQ187" s="32"/>
      <c r="HR187" s="32"/>
      <c r="HS187" s="32"/>
      <c r="HT187" s="32"/>
      <c r="HU187" s="32"/>
      <c r="HV187" s="32"/>
      <c r="HW187" s="32"/>
      <c r="HX187" s="32"/>
      <c r="HY187" s="32"/>
      <c r="HZ187" s="32"/>
      <c r="IA187" s="32"/>
      <c r="IB187" s="32"/>
      <c r="IC187" s="32"/>
      <c r="ID187" s="32"/>
      <c r="IE187" s="32"/>
      <c r="IF187" s="32"/>
      <c r="IG187" s="32"/>
      <c r="IH187" s="32"/>
      <c r="II187" s="32"/>
      <c r="IJ187" s="32"/>
      <c r="IK187" s="32"/>
      <c r="IL187" s="32"/>
      <c r="IM187" s="32"/>
      <c r="IN187" s="32"/>
      <c r="IO187" s="32"/>
      <c r="IP187" s="32"/>
      <c r="IQ187" s="32"/>
      <c r="IR187" s="32"/>
      <c r="IS187" s="32"/>
      <c r="IT187" s="32"/>
      <c r="IU187" s="32"/>
      <c r="IV187" s="32"/>
    </row>
    <row r="188" spans="1:256" s="35" customFormat="1" x14ac:dyDescent="0.25">
      <c r="A188" s="23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  <c r="FG188" s="32"/>
      <c r="FH188" s="32"/>
      <c r="FI188" s="32"/>
      <c r="FJ188" s="32"/>
      <c r="FK188" s="32"/>
      <c r="FL188" s="32"/>
      <c r="FM188" s="32"/>
      <c r="FN188" s="32"/>
      <c r="FO188" s="32"/>
      <c r="FP188" s="32"/>
      <c r="FQ188" s="32"/>
      <c r="FR188" s="32"/>
      <c r="FS188" s="32"/>
      <c r="FT188" s="32"/>
      <c r="FU188" s="32"/>
      <c r="FV188" s="32"/>
      <c r="FW188" s="32"/>
      <c r="FX188" s="32"/>
      <c r="FY188" s="32"/>
      <c r="FZ188" s="32"/>
      <c r="GA188" s="32"/>
      <c r="GB188" s="32"/>
      <c r="GC188" s="32"/>
      <c r="GD188" s="32"/>
      <c r="GE188" s="32"/>
      <c r="GF188" s="32"/>
      <c r="GG188" s="32"/>
      <c r="GH188" s="32"/>
      <c r="GI188" s="32"/>
      <c r="GJ188" s="32"/>
      <c r="GK188" s="32"/>
      <c r="GL188" s="32"/>
      <c r="GM188" s="32"/>
      <c r="GN188" s="32"/>
      <c r="GO188" s="32"/>
      <c r="GP188" s="32"/>
      <c r="GQ188" s="32"/>
      <c r="GR188" s="32"/>
      <c r="GS188" s="32"/>
      <c r="GT188" s="32"/>
      <c r="GU188" s="32"/>
      <c r="GV188" s="32"/>
      <c r="GW188" s="32"/>
      <c r="GX188" s="32"/>
      <c r="GY188" s="32"/>
      <c r="GZ188" s="32"/>
      <c r="HA188" s="32"/>
      <c r="HB188" s="32"/>
      <c r="HC188" s="32"/>
      <c r="HD188" s="32"/>
      <c r="HE188" s="32"/>
      <c r="HF188" s="32"/>
      <c r="HG188" s="32"/>
      <c r="HH188" s="32"/>
      <c r="HI188" s="32"/>
      <c r="HJ188" s="32"/>
      <c r="HK188" s="32"/>
      <c r="HL188" s="32"/>
      <c r="HM188" s="32"/>
      <c r="HN188" s="32"/>
      <c r="HO188" s="32"/>
      <c r="HP188" s="32"/>
      <c r="HQ188" s="32"/>
      <c r="HR188" s="32"/>
      <c r="HS188" s="32"/>
      <c r="HT188" s="32"/>
      <c r="HU188" s="32"/>
      <c r="HV188" s="32"/>
      <c r="HW188" s="32"/>
      <c r="HX188" s="32"/>
      <c r="HY188" s="32"/>
      <c r="HZ188" s="32"/>
      <c r="IA188" s="32"/>
      <c r="IB188" s="32"/>
      <c r="IC188" s="32"/>
      <c r="ID188" s="32"/>
      <c r="IE188" s="32"/>
      <c r="IF188" s="32"/>
      <c r="IG188" s="32"/>
      <c r="IH188" s="32"/>
      <c r="II188" s="32"/>
      <c r="IJ188" s="32"/>
      <c r="IK188" s="32"/>
      <c r="IL188" s="32"/>
      <c r="IM188" s="32"/>
      <c r="IN188" s="32"/>
      <c r="IO188" s="32"/>
      <c r="IP188" s="32"/>
      <c r="IQ188" s="32"/>
      <c r="IR188" s="32"/>
      <c r="IS188" s="32"/>
      <c r="IT188" s="32"/>
      <c r="IU188" s="32"/>
      <c r="IV188" s="32"/>
    </row>
    <row r="189" spans="1:256" s="35" customFormat="1" x14ac:dyDescent="0.25">
      <c r="A189" s="23" t="s">
        <v>32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  <c r="FN189" s="32"/>
      <c r="FO189" s="32"/>
      <c r="FP189" s="32"/>
      <c r="FQ189" s="32"/>
      <c r="FR189" s="32"/>
      <c r="FS189" s="32"/>
      <c r="FT189" s="32"/>
      <c r="FU189" s="32"/>
      <c r="FV189" s="32"/>
      <c r="FW189" s="32"/>
      <c r="FX189" s="32"/>
      <c r="FY189" s="32"/>
      <c r="FZ189" s="32"/>
      <c r="GA189" s="32"/>
      <c r="GB189" s="32"/>
      <c r="GC189" s="32"/>
      <c r="GD189" s="32"/>
      <c r="GE189" s="32"/>
      <c r="GF189" s="32"/>
      <c r="GG189" s="32"/>
      <c r="GH189" s="32"/>
      <c r="GI189" s="32"/>
      <c r="GJ189" s="32"/>
      <c r="GK189" s="32"/>
      <c r="GL189" s="32"/>
      <c r="GM189" s="32"/>
      <c r="GN189" s="32"/>
      <c r="GO189" s="32"/>
      <c r="GP189" s="32"/>
      <c r="GQ189" s="32"/>
      <c r="GR189" s="32"/>
      <c r="GS189" s="32"/>
      <c r="GT189" s="32"/>
      <c r="GU189" s="32"/>
      <c r="GV189" s="32"/>
      <c r="GW189" s="32"/>
      <c r="GX189" s="32"/>
      <c r="GY189" s="32"/>
      <c r="GZ189" s="32"/>
      <c r="HA189" s="32"/>
      <c r="HB189" s="32"/>
      <c r="HC189" s="32"/>
      <c r="HD189" s="32"/>
      <c r="HE189" s="32"/>
      <c r="HF189" s="32"/>
      <c r="HG189" s="32"/>
      <c r="HH189" s="32"/>
      <c r="HI189" s="32"/>
      <c r="HJ189" s="32"/>
      <c r="HK189" s="32"/>
      <c r="HL189" s="32"/>
      <c r="HM189" s="32"/>
      <c r="HN189" s="32"/>
      <c r="HO189" s="32"/>
      <c r="HP189" s="32"/>
      <c r="HQ189" s="32"/>
      <c r="HR189" s="32"/>
      <c r="HS189" s="32"/>
      <c r="HT189" s="32"/>
      <c r="HU189" s="32"/>
      <c r="HV189" s="32"/>
      <c r="HW189" s="32"/>
      <c r="HX189" s="32"/>
      <c r="HY189" s="32"/>
      <c r="HZ189" s="32"/>
      <c r="IA189" s="32"/>
      <c r="IB189" s="32"/>
      <c r="IC189" s="32"/>
      <c r="ID189" s="32"/>
      <c r="IE189" s="32"/>
      <c r="IF189" s="32"/>
      <c r="IG189" s="32"/>
      <c r="IH189" s="32"/>
      <c r="II189" s="32"/>
      <c r="IJ189" s="32"/>
      <c r="IK189" s="32"/>
      <c r="IL189" s="32"/>
      <c r="IM189" s="32"/>
      <c r="IN189" s="32"/>
      <c r="IO189" s="32"/>
      <c r="IP189" s="32"/>
      <c r="IQ189" s="32"/>
      <c r="IR189" s="32"/>
      <c r="IS189" s="32"/>
      <c r="IT189" s="32"/>
      <c r="IU189" s="32"/>
      <c r="IV189" s="32"/>
    </row>
    <row r="190" spans="1:256" s="35" customFormat="1" x14ac:dyDescent="0.25">
      <c r="A190" s="23" t="s">
        <v>7</v>
      </c>
      <c r="B190" s="22"/>
      <c r="C190" s="22"/>
      <c r="D190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  <c r="FN190" s="32"/>
      <c r="FO190" s="32"/>
      <c r="FP190" s="32"/>
      <c r="FQ190" s="32"/>
      <c r="FR190" s="32"/>
      <c r="FS190" s="32"/>
      <c r="FT190" s="32"/>
      <c r="FU190" s="32"/>
      <c r="FV190" s="32"/>
      <c r="FW190" s="32"/>
      <c r="FX190" s="32"/>
      <c r="FY190" s="32"/>
      <c r="FZ190" s="32"/>
      <c r="GA190" s="32"/>
      <c r="GB190" s="32"/>
      <c r="GC190" s="32"/>
      <c r="GD190" s="32"/>
      <c r="GE190" s="32"/>
      <c r="GF190" s="32"/>
      <c r="GG190" s="32"/>
      <c r="GH190" s="32"/>
      <c r="GI190" s="32"/>
      <c r="GJ190" s="32"/>
      <c r="GK190" s="32"/>
      <c r="GL190" s="32"/>
      <c r="GM190" s="32"/>
      <c r="GN190" s="32"/>
      <c r="GO190" s="32"/>
      <c r="GP190" s="32"/>
      <c r="GQ190" s="32"/>
      <c r="GR190" s="32"/>
      <c r="GS190" s="32"/>
      <c r="GT190" s="32"/>
      <c r="GU190" s="32"/>
      <c r="GV190" s="32"/>
      <c r="GW190" s="32"/>
      <c r="GX190" s="32"/>
      <c r="GY190" s="32"/>
      <c r="GZ190" s="32"/>
      <c r="HA190" s="32"/>
      <c r="HB190" s="32"/>
      <c r="HC190" s="32"/>
      <c r="HD190" s="32"/>
      <c r="HE190" s="32"/>
      <c r="HF190" s="32"/>
      <c r="HG190" s="32"/>
      <c r="HH190" s="32"/>
      <c r="HI190" s="32"/>
      <c r="HJ190" s="32"/>
      <c r="HK190" s="32"/>
      <c r="HL190" s="32"/>
      <c r="HM190" s="32"/>
      <c r="HN190" s="32"/>
      <c r="HO190" s="32"/>
      <c r="HP190" s="32"/>
      <c r="HQ190" s="32"/>
      <c r="HR190" s="32"/>
      <c r="HS190" s="32"/>
      <c r="HT190" s="32"/>
      <c r="HU190" s="32"/>
      <c r="HV190" s="32"/>
      <c r="HW190" s="32"/>
      <c r="HX190" s="32"/>
      <c r="HY190" s="32"/>
      <c r="HZ190" s="32"/>
      <c r="IA190" s="32"/>
      <c r="IB190" s="32"/>
      <c r="IC190" s="32"/>
      <c r="ID190" s="32"/>
      <c r="IE190" s="32"/>
      <c r="IF190" s="32"/>
      <c r="IG190" s="32"/>
      <c r="IH190" s="32"/>
      <c r="II190" s="32"/>
      <c r="IJ190" s="32"/>
      <c r="IK190" s="32"/>
      <c r="IL190" s="32"/>
      <c r="IM190" s="32"/>
      <c r="IN190" s="32"/>
      <c r="IO190" s="32"/>
      <c r="IP190" s="32"/>
      <c r="IQ190" s="32"/>
      <c r="IR190" s="32"/>
      <c r="IS190" s="32"/>
      <c r="IT190" s="32"/>
      <c r="IU190" s="32"/>
      <c r="IV190" s="32"/>
    </row>
    <row r="191" spans="1:256" s="35" customFormat="1" x14ac:dyDescent="0.25">
      <c r="A191" s="23" t="str">
        <f>CONCATENATE("ZNSD:NA1,",C8,",",A8,":;")</f>
        <v>ZNSD:NA1,3FCE,MGW01:;</v>
      </c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  <c r="FN191" s="32"/>
      <c r="FO191" s="32"/>
      <c r="FP191" s="32"/>
      <c r="FQ191" s="32"/>
      <c r="FR191" s="32"/>
      <c r="FS191" s="32"/>
      <c r="FT191" s="32"/>
      <c r="FU191" s="32"/>
      <c r="FV191" s="32"/>
      <c r="FW191" s="32"/>
      <c r="FX191" s="32"/>
      <c r="FY191" s="32"/>
      <c r="FZ191" s="32"/>
      <c r="GA191" s="32"/>
      <c r="GB191" s="32"/>
      <c r="GC191" s="32"/>
      <c r="GD191" s="32"/>
      <c r="GE191" s="32"/>
      <c r="GF191" s="32"/>
      <c r="GG191" s="32"/>
      <c r="GH191" s="32"/>
      <c r="GI191" s="32"/>
      <c r="GJ191" s="32"/>
      <c r="GK191" s="32"/>
      <c r="GL191" s="32"/>
      <c r="GM191" s="32"/>
      <c r="GN191" s="32"/>
      <c r="GO191" s="32"/>
      <c r="GP191" s="32"/>
      <c r="GQ191" s="32"/>
      <c r="GR191" s="32"/>
      <c r="GS191" s="32"/>
      <c r="GT191" s="32"/>
      <c r="GU191" s="32"/>
      <c r="GV191" s="32"/>
      <c r="GW191" s="32"/>
      <c r="GX191" s="32"/>
      <c r="GY191" s="32"/>
      <c r="GZ191" s="32"/>
      <c r="HA191" s="32"/>
      <c r="HB191" s="32"/>
      <c r="HC191" s="32"/>
      <c r="HD191" s="32"/>
      <c r="HE191" s="32"/>
      <c r="HF191" s="32"/>
      <c r="HG191" s="32"/>
      <c r="HH191" s="32"/>
      <c r="HI191" s="32"/>
      <c r="HJ191" s="32"/>
      <c r="HK191" s="32"/>
      <c r="HL191" s="32"/>
      <c r="HM191" s="32"/>
      <c r="HN191" s="32"/>
      <c r="HO191" s="32"/>
      <c r="HP191" s="32"/>
      <c r="HQ191" s="32"/>
      <c r="HR191" s="32"/>
      <c r="HS191" s="32"/>
      <c r="HT191" s="32"/>
      <c r="HU191" s="32"/>
      <c r="HV191" s="32"/>
      <c r="HW191" s="32"/>
      <c r="HX191" s="32"/>
      <c r="HY191" s="32"/>
      <c r="HZ191" s="32"/>
      <c r="IA191" s="32"/>
      <c r="IB191" s="32"/>
      <c r="IC191" s="32"/>
      <c r="ID191" s="32"/>
      <c r="IE191" s="32"/>
      <c r="IF191" s="32"/>
      <c r="IG191" s="32"/>
      <c r="IH191" s="32"/>
      <c r="II191" s="32"/>
      <c r="IJ191" s="32"/>
      <c r="IK191" s="32"/>
      <c r="IL191" s="32"/>
      <c r="IM191" s="32"/>
      <c r="IN191" s="32"/>
      <c r="IO191" s="32"/>
      <c r="IP191" s="32"/>
      <c r="IQ191" s="32"/>
      <c r="IR191" s="32"/>
      <c r="IS191" s="32"/>
      <c r="IT191" s="32"/>
      <c r="IU191" s="32"/>
      <c r="IV191" s="32"/>
    </row>
    <row r="192" spans="1:256" s="35" customFormat="1" x14ac:dyDescent="0.25">
      <c r="A192" s="23" t="s">
        <v>7</v>
      </c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  <c r="FA192" s="32"/>
      <c r="FB192" s="32"/>
      <c r="FC192" s="32"/>
      <c r="FD192" s="32"/>
      <c r="FE192" s="32"/>
      <c r="FF192" s="32"/>
      <c r="FG192" s="32"/>
      <c r="FH192" s="32"/>
      <c r="FI192" s="32"/>
      <c r="FJ192" s="32"/>
      <c r="FK192" s="32"/>
      <c r="FL192" s="32"/>
      <c r="FM192" s="32"/>
      <c r="FN192" s="32"/>
      <c r="FO192" s="32"/>
      <c r="FP192" s="32"/>
      <c r="FQ192" s="32"/>
      <c r="FR192" s="32"/>
      <c r="FS192" s="32"/>
      <c r="FT192" s="32"/>
      <c r="FU192" s="32"/>
      <c r="FV192" s="32"/>
      <c r="FW192" s="32"/>
      <c r="FX192" s="32"/>
      <c r="FY192" s="32"/>
      <c r="FZ192" s="32"/>
      <c r="GA192" s="32"/>
      <c r="GB192" s="32"/>
      <c r="GC192" s="32"/>
      <c r="GD192" s="32"/>
      <c r="GE192" s="32"/>
      <c r="GF192" s="32"/>
      <c r="GG192" s="32"/>
      <c r="GH192" s="32"/>
      <c r="GI192" s="32"/>
      <c r="GJ192" s="32"/>
      <c r="GK192" s="32"/>
      <c r="GL192" s="32"/>
      <c r="GM192" s="32"/>
      <c r="GN192" s="32"/>
      <c r="GO192" s="32"/>
      <c r="GP192" s="32"/>
      <c r="GQ192" s="32"/>
      <c r="GR192" s="32"/>
      <c r="GS192" s="32"/>
      <c r="GT192" s="32"/>
      <c r="GU192" s="32"/>
      <c r="GV192" s="32"/>
      <c r="GW192" s="32"/>
      <c r="GX192" s="32"/>
      <c r="GY192" s="32"/>
      <c r="GZ192" s="32"/>
      <c r="HA192" s="32"/>
      <c r="HB192" s="32"/>
      <c r="HC192" s="32"/>
      <c r="HD192" s="32"/>
      <c r="HE192" s="32"/>
      <c r="HF192" s="32"/>
      <c r="HG192" s="32"/>
      <c r="HH192" s="32"/>
      <c r="HI192" s="32"/>
      <c r="HJ192" s="32"/>
      <c r="HK192" s="32"/>
      <c r="HL192" s="32"/>
      <c r="HM192" s="32"/>
      <c r="HN192" s="32"/>
      <c r="HO192" s="32"/>
      <c r="HP192" s="32"/>
      <c r="HQ192" s="32"/>
      <c r="HR192" s="32"/>
      <c r="HS192" s="32"/>
      <c r="HT192" s="32"/>
      <c r="HU192" s="32"/>
      <c r="HV192" s="32"/>
      <c r="HW192" s="32"/>
      <c r="HX192" s="32"/>
      <c r="HY192" s="32"/>
      <c r="HZ192" s="32"/>
      <c r="IA192" s="32"/>
      <c r="IB192" s="32"/>
      <c r="IC192" s="32"/>
      <c r="ID192" s="32"/>
      <c r="IE192" s="32"/>
      <c r="IF192" s="32"/>
      <c r="IG192" s="32"/>
      <c r="IH192" s="32"/>
      <c r="II192" s="32"/>
      <c r="IJ192" s="32"/>
      <c r="IK192" s="32"/>
      <c r="IL192" s="32"/>
      <c r="IM192" s="32"/>
      <c r="IN192" s="32"/>
      <c r="IO192" s="32"/>
      <c r="IP192" s="32"/>
      <c r="IQ192" s="32"/>
      <c r="IR192" s="32"/>
      <c r="IS192" s="32"/>
      <c r="IT192" s="32"/>
      <c r="IU192" s="32"/>
      <c r="IV192" s="32"/>
    </row>
    <row r="193" spans="1:256" s="35" customFormat="1" x14ac:dyDescent="0.25">
      <c r="A193" s="23" t="s">
        <v>6</v>
      </c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  <c r="FG193" s="32"/>
      <c r="FH193" s="32"/>
      <c r="FI193" s="32"/>
      <c r="FJ193" s="32"/>
      <c r="FK193" s="32"/>
      <c r="FL193" s="32"/>
      <c r="FM193" s="32"/>
      <c r="FN193" s="32"/>
      <c r="FO193" s="32"/>
      <c r="FP193" s="32"/>
      <c r="FQ193" s="32"/>
      <c r="FR193" s="32"/>
      <c r="FS193" s="32"/>
      <c r="FT193" s="32"/>
      <c r="FU193" s="32"/>
      <c r="FV193" s="32"/>
      <c r="FW193" s="32"/>
      <c r="FX193" s="32"/>
      <c r="FY193" s="32"/>
      <c r="FZ193" s="32"/>
      <c r="GA193" s="32"/>
      <c r="GB193" s="32"/>
      <c r="GC193" s="32"/>
      <c r="GD193" s="32"/>
      <c r="GE193" s="32"/>
      <c r="GF193" s="32"/>
      <c r="GG193" s="32"/>
      <c r="GH193" s="32"/>
      <c r="GI193" s="32"/>
      <c r="GJ193" s="32"/>
      <c r="GK193" s="32"/>
      <c r="GL193" s="32"/>
      <c r="GM193" s="32"/>
      <c r="GN193" s="32"/>
      <c r="GO193" s="32"/>
      <c r="GP193" s="32"/>
      <c r="GQ193" s="32"/>
      <c r="GR193" s="32"/>
      <c r="GS193" s="32"/>
      <c r="GT193" s="32"/>
      <c r="GU193" s="32"/>
      <c r="GV193" s="32"/>
      <c r="GW193" s="32"/>
      <c r="GX193" s="32"/>
      <c r="GY193" s="32"/>
      <c r="GZ193" s="32"/>
      <c r="HA193" s="32"/>
      <c r="HB193" s="32"/>
      <c r="HC193" s="32"/>
      <c r="HD193" s="32"/>
      <c r="HE193" s="32"/>
      <c r="HF193" s="32"/>
      <c r="HG193" s="32"/>
      <c r="HH193" s="32"/>
      <c r="HI193" s="32"/>
      <c r="HJ193" s="32"/>
      <c r="HK193" s="32"/>
      <c r="HL193" s="32"/>
      <c r="HM193" s="32"/>
      <c r="HN193" s="32"/>
      <c r="HO193" s="32"/>
      <c r="HP193" s="32"/>
      <c r="HQ193" s="32"/>
      <c r="HR193" s="32"/>
      <c r="HS193" s="32"/>
      <c r="HT193" s="32"/>
      <c r="HU193" s="32"/>
      <c r="HV193" s="32"/>
      <c r="HW193" s="32"/>
      <c r="HX193" s="32"/>
      <c r="HY193" s="32"/>
      <c r="HZ193" s="32"/>
      <c r="IA193" s="32"/>
      <c r="IB193" s="32"/>
      <c r="IC193" s="32"/>
      <c r="ID193" s="32"/>
      <c r="IE193" s="32"/>
      <c r="IF193" s="32"/>
      <c r="IG193" s="32"/>
      <c r="IH193" s="32"/>
      <c r="II193" s="32"/>
      <c r="IJ193" s="32"/>
      <c r="IK193" s="32"/>
      <c r="IL193" s="32"/>
      <c r="IM193" s="32"/>
      <c r="IN193" s="32"/>
      <c r="IO193" s="32"/>
      <c r="IP193" s="32"/>
      <c r="IQ193" s="32"/>
      <c r="IR193" s="32"/>
      <c r="IS193" s="32"/>
      <c r="IT193" s="32"/>
      <c r="IU193" s="32"/>
      <c r="IV193" s="32"/>
    </row>
    <row r="194" spans="1:256" s="35" customFormat="1" x14ac:dyDescent="0.25">
      <c r="A194" s="23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  <c r="FG194" s="32"/>
      <c r="FH194" s="32"/>
      <c r="FI194" s="32"/>
      <c r="FJ194" s="32"/>
      <c r="FK194" s="32"/>
      <c r="FL194" s="32"/>
      <c r="FM194" s="32"/>
      <c r="FN194" s="32"/>
      <c r="FO194" s="32"/>
      <c r="FP194" s="32"/>
      <c r="FQ194" s="32"/>
      <c r="FR194" s="32"/>
      <c r="FS194" s="32"/>
      <c r="FT194" s="32"/>
      <c r="FU194" s="32"/>
      <c r="FV194" s="32"/>
      <c r="FW194" s="32"/>
      <c r="FX194" s="32"/>
      <c r="FY194" s="32"/>
      <c r="FZ194" s="32"/>
      <c r="GA194" s="32"/>
      <c r="GB194" s="32"/>
      <c r="GC194" s="32"/>
      <c r="GD194" s="32"/>
      <c r="GE194" s="32"/>
      <c r="GF194" s="32"/>
      <c r="GG194" s="32"/>
      <c r="GH194" s="32"/>
      <c r="GI194" s="32"/>
      <c r="GJ194" s="32"/>
      <c r="GK194" s="32"/>
      <c r="GL194" s="32"/>
      <c r="GM194" s="32"/>
      <c r="GN194" s="32"/>
      <c r="GO194" s="32"/>
      <c r="GP194" s="32"/>
      <c r="GQ194" s="32"/>
      <c r="GR194" s="32"/>
      <c r="GS194" s="32"/>
      <c r="GT194" s="32"/>
      <c r="GU194" s="32"/>
      <c r="GV194" s="32"/>
      <c r="GW194" s="32"/>
      <c r="GX194" s="32"/>
      <c r="GY194" s="32"/>
      <c r="GZ194" s="32"/>
      <c r="HA194" s="32"/>
      <c r="HB194" s="32"/>
      <c r="HC194" s="32"/>
      <c r="HD194" s="32"/>
      <c r="HE194" s="32"/>
      <c r="HF194" s="32"/>
      <c r="HG194" s="32"/>
      <c r="HH194" s="32"/>
      <c r="HI194" s="32"/>
      <c r="HJ194" s="32"/>
      <c r="HK194" s="32"/>
      <c r="HL194" s="32"/>
      <c r="HM194" s="32"/>
      <c r="HN194" s="32"/>
      <c r="HO194" s="32"/>
      <c r="HP194" s="32"/>
      <c r="HQ194" s="32"/>
      <c r="HR194" s="32"/>
      <c r="HS194" s="32"/>
      <c r="HT194" s="32"/>
      <c r="HU194" s="32"/>
      <c r="HV194" s="32"/>
      <c r="HW194" s="32"/>
      <c r="HX194" s="32"/>
      <c r="HY194" s="32"/>
      <c r="HZ194" s="32"/>
      <c r="IA194" s="32"/>
      <c r="IB194" s="32"/>
      <c r="IC194" s="32"/>
      <c r="ID194" s="32"/>
      <c r="IE194" s="32"/>
      <c r="IF194" s="32"/>
      <c r="IG194" s="32"/>
      <c r="IH194" s="32"/>
      <c r="II194" s="32"/>
      <c r="IJ194" s="32"/>
      <c r="IK194" s="32"/>
      <c r="IL194" s="32"/>
      <c r="IM194" s="32"/>
      <c r="IN194" s="32"/>
      <c r="IO194" s="32"/>
      <c r="IP194" s="32"/>
      <c r="IQ194" s="32"/>
      <c r="IR194" s="32"/>
      <c r="IS194" s="32"/>
      <c r="IT194" s="32"/>
      <c r="IU194" s="32"/>
      <c r="IV194" s="32"/>
    </row>
    <row r="195" spans="1:256" s="35" customFormat="1" x14ac:dyDescent="0.25">
      <c r="A195" s="23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  <c r="FQ195" s="32"/>
      <c r="FR195" s="32"/>
      <c r="FS195" s="32"/>
      <c r="FT195" s="32"/>
      <c r="FU195" s="32"/>
      <c r="FV195" s="32"/>
      <c r="FW195" s="32"/>
      <c r="FX195" s="32"/>
      <c r="FY195" s="32"/>
      <c r="FZ195" s="32"/>
      <c r="GA195" s="32"/>
      <c r="GB195" s="32"/>
      <c r="GC195" s="32"/>
      <c r="GD195" s="32"/>
      <c r="GE195" s="32"/>
      <c r="GF195" s="32"/>
      <c r="GG195" s="32"/>
      <c r="GH195" s="32"/>
      <c r="GI195" s="32"/>
      <c r="GJ195" s="32"/>
      <c r="GK195" s="32"/>
      <c r="GL195" s="32"/>
      <c r="GM195" s="32"/>
      <c r="GN195" s="32"/>
      <c r="GO195" s="32"/>
      <c r="GP195" s="32"/>
      <c r="GQ195" s="32"/>
      <c r="GR195" s="32"/>
      <c r="GS195" s="32"/>
      <c r="GT195" s="32"/>
      <c r="GU195" s="32"/>
      <c r="GV195" s="32"/>
      <c r="GW195" s="32"/>
      <c r="GX195" s="32"/>
      <c r="GY195" s="32"/>
      <c r="GZ195" s="32"/>
      <c r="HA195" s="32"/>
      <c r="HB195" s="32"/>
      <c r="HC195" s="32"/>
      <c r="HD195" s="32"/>
      <c r="HE195" s="32"/>
      <c r="HF195" s="32"/>
      <c r="HG195" s="32"/>
      <c r="HH195" s="32"/>
      <c r="HI195" s="32"/>
      <c r="HJ195" s="32"/>
      <c r="HK195" s="32"/>
      <c r="HL195" s="32"/>
      <c r="HM195" s="32"/>
      <c r="HN195" s="32"/>
      <c r="HO195" s="32"/>
      <c r="HP195" s="32"/>
      <c r="HQ195" s="32"/>
      <c r="HR195" s="32"/>
      <c r="HS195" s="32"/>
      <c r="HT195" s="32"/>
      <c r="HU195" s="32"/>
      <c r="HV195" s="32"/>
      <c r="HW195" s="32"/>
      <c r="HX195" s="32"/>
      <c r="HY195" s="32"/>
      <c r="HZ195" s="32"/>
      <c r="IA195" s="32"/>
      <c r="IB195" s="32"/>
      <c r="IC195" s="32"/>
      <c r="ID195" s="32"/>
      <c r="IE195" s="32"/>
      <c r="IF195" s="32"/>
      <c r="IG195" s="32"/>
      <c r="IH195" s="32"/>
      <c r="II195" s="32"/>
      <c r="IJ195" s="32"/>
      <c r="IK195" s="32"/>
      <c r="IL195" s="32"/>
      <c r="IM195" s="32"/>
      <c r="IN195" s="32"/>
      <c r="IO195" s="32"/>
      <c r="IP195" s="32"/>
      <c r="IQ195" s="32"/>
      <c r="IR195" s="32"/>
      <c r="IS195" s="32"/>
      <c r="IT195" s="32"/>
      <c r="IU195" s="32"/>
      <c r="IV195" s="32"/>
    </row>
    <row r="196" spans="1:256" s="35" customFormat="1" x14ac:dyDescent="0.25">
      <c r="A196" s="23" t="s">
        <v>5</v>
      </c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  <c r="FG196" s="32"/>
      <c r="FH196" s="32"/>
      <c r="FI196" s="32"/>
      <c r="FJ196" s="32"/>
      <c r="FK196" s="32"/>
      <c r="FL196" s="32"/>
      <c r="FM196" s="32"/>
      <c r="FN196" s="32"/>
      <c r="FO196" s="32"/>
      <c r="FP196" s="32"/>
      <c r="FQ196" s="32"/>
      <c r="FR196" s="32"/>
      <c r="FS196" s="32"/>
      <c r="FT196" s="32"/>
      <c r="FU196" s="32"/>
      <c r="FV196" s="32"/>
      <c r="FW196" s="32"/>
      <c r="FX196" s="32"/>
      <c r="FY196" s="32"/>
      <c r="FZ196" s="32"/>
      <c r="GA196" s="32"/>
      <c r="GB196" s="32"/>
      <c r="GC196" s="32"/>
      <c r="GD196" s="32"/>
      <c r="GE196" s="32"/>
      <c r="GF196" s="32"/>
      <c r="GG196" s="32"/>
      <c r="GH196" s="32"/>
      <c r="GI196" s="32"/>
      <c r="GJ196" s="32"/>
      <c r="GK196" s="32"/>
      <c r="GL196" s="32"/>
      <c r="GM196" s="32"/>
      <c r="GN196" s="32"/>
      <c r="GO196" s="32"/>
      <c r="GP196" s="32"/>
      <c r="GQ196" s="32"/>
      <c r="GR196" s="32"/>
      <c r="GS196" s="32"/>
      <c r="GT196" s="32"/>
      <c r="GU196" s="32"/>
      <c r="GV196" s="32"/>
      <c r="GW196" s="32"/>
      <c r="GX196" s="32"/>
      <c r="GY196" s="32"/>
      <c r="GZ196" s="32"/>
      <c r="HA196" s="32"/>
      <c r="HB196" s="32"/>
      <c r="HC196" s="32"/>
      <c r="HD196" s="32"/>
      <c r="HE196" s="32"/>
      <c r="HF196" s="32"/>
      <c r="HG196" s="32"/>
      <c r="HH196" s="32"/>
      <c r="HI196" s="32"/>
      <c r="HJ196" s="32"/>
      <c r="HK196" s="32"/>
      <c r="HL196" s="32"/>
      <c r="HM196" s="32"/>
      <c r="HN196" s="32"/>
      <c r="HO196" s="32"/>
      <c r="HP196" s="32"/>
      <c r="HQ196" s="32"/>
      <c r="HR196" s="32"/>
      <c r="HS196" s="32"/>
      <c r="HT196" s="32"/>
      <c r="HU196" s="32"/>
      <c r="HV196" s="32"/>
      <c r="HW196" s="32"/>
      <c r="HX196" s="32"/>
      <c r="HY196" s="32"/>
      <c r="HZ196" s="32"/>
      <c r="IA196" s="32"/>
      <c r="IB196" s="32"/>
      <c r="IC196" s="32"/>
      <c r="ID196" s="32"/>
      <c r="IE196" s="32"/>
      <c r="IF196" s="32"/>
      <c r="IG196" s="32"/>
      <c r="IH196" s="32"/>
      <c r="II196" s="32"/>
      <c r="IJ196" s="32"/>
      <c r="IK196" s="32"/>
      <c r="IL196" s="32"/>
      <c r="IM196" s="32"/>
      <c r="IN196" s="32"/>
      <c r="IO196" s="32"/>
      <c r="IP196" s="32"/>
      <c r="IQ196" s="32"/>
      <c r="IR196" s="32"/>
      <c r="IS196" s="32"/>
      <c r="IT196" s="32"/>
      <c r="IU196" s="32"/>
      <c r="IV196" s="32"/>
    </row>
    <row r="197" spans="1:256" s="35" customFormat="1" x14ac:dyDescent="0.25">
      <c r="A197" s="23" t="s">
        <v>139</v>
      </c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  <c r="FN197" s="32"/>
      <c r="FO197" s="32"/>
      <c r="FP197" s="32"/>
      <c r="FQ197" s="32"/>
      <c r="FR197" s="32"/>
      <c r="FS197" s="32"/>
      <c r="FT197" s="32"/>
      <c r="FU197" s="32"/>
      <c r="FV197" s="32"/>
      <c r="FW197" s="32"/>
      <c r="FX197" s="32"/>
      <c r="FY197" s="32"/>
      <c r="FZ197" s="32"/>
      <c r="GA197" s="32"/>
      <c r="GB197" s="32"/>
      <c r="GC197" s="32"/>
      <c r="GD197" s="32"/>
      <c r="GE197" s="32"/>
      <c r="GF197" s="32"/>
      <c r="GG197" s="32"/>
      <c r="GH197" s="32"/>
      <c r="GI197" s="32"/>
      <c r="GJ197" s="32"/>
      <c r="GK197" s="32"/>
      <c r="GL197" s="32"/>
      <c r="GM197" s="32"/>
      <c r="GN197" s="32"/>
      <c r="GO197" s="32"/>
      <c r="GP197" s="32"/>
      <c r="GQ197" s="32"/>
      <c r="GR197" s="32"/>
      <c r="GS197" s="32"/>
      <c r="GT197" s="32"/>
      <c r="GU197" s="32"/>
      <c r="GV197" s="32"/>
      <c r="GW197" s="32"/>
      <c r="GX197" s="32"/>
      <c r="GY197" s="32"/>
      <c r="GZ197" s="32"/>
      <c r="HA197" s="32"/>
      <c r="HB197" s="32"/>
      <c r="HC197" s="32"/>
      <c r="HD197" s="32"/>
      <c r="HE197" s="32"/>
      <c r="HF197" s="32"/>
      <c r="HG197" s="32"/>
      <c r="HH197" s="32"/>
      <c r="HI197" s="32"/>
      <c r="HJ197" s="32"/>
      <c r="HK197" s="32"/>
      <c r="HL197" s="32"/>
      <c r="HM197" s="32"/>
      <c r="HN197" s="32"/>
      <c r="HO197" s="32"/>
      <c r="HP197" s="32"/>
      <c r="HQ197" s="32"/>
      <c r="HR197" s="32"/>
      <c r="HS197" s="32"/>
      <c r="HT197" s="32"/>
      <c r="HU197" s="32"/>
      <c r="HV197" s="32"/>
      <c r="HW197" s="32"/>
      <c r="HX197" s="32"/>
      <c r="HY197" s="32"/>
      <c r="HZ197" s="32"/>
      <c r="IA197" s="32"/>
      <c r="IB197" s="32"/>
      <c r="IC197" s="32"/>
      <c r="ID197" s="32"/>
      <c r="IE197" s="32"/>
      <c r="IF197" s="32"/>
      <c r="IG197" s="32"/>
      <c r="IH197" s="32"/>
      <c r="II197" s="32"/>
      <c r="IJ197" s="32"/>
      <c r="IK197" s="32"/>
      <c r="IL197" s="32"/>
      <c r="IM197" s="32"/>
      <c r="IN197" s="32"/>
      <c r="IO197" s="32"/>
      <c r="IP197" s="32"/>
      <c r="IQ197" s="32"/>
      <c r="IR197" s="32"/>
      <c r="IS197" s="32"/>
      <c r="IT197" s="32"/>
      <c r="IU197" s="32"/>
      <c r="IV197" s="32"/>
    </row>
    <row r="198" spans="1:256" s="35" customFormat="1" x14ac:dyDescent="0.25">
      <c r="A198" s="23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  <c r="FG198" s="32"/>
      <c r="FH198" s="32"/>
      <c r="FI198" s="32"/>
      <c r="FJ198" s="32"/>
      <c r="FK198" s="32"/>
      <c r="FL198" s="32"/>
      <c r="FM198" s="32"/>
      <c r="FN198" s="32"/>
      <c r="FO198" s="32"/>
      <c r="FP198" s="32"/>
      <c r="FQ198" s="32"/>
      <c r="FR198" s="32"/>
      <c r="FS198" s="32"/>
      <c r="FT198" s="32"/>
      <c r="FU198" s="32"/>
      <c r="FV198" s="32"/>
      <c r="FW198" s="32"/>
      <c r="FX198" s="32"/>
      <c r="FY198" s="32"/>
      <c r="FZ198" s="32"/>
      <c r="GA198" s="32"/>
      <c r="GB198" s="32"/>
      <c r="GC198" s="32"/>
      <c r="GD198" s="32"/>
      <c r="GE198" s="32"/>
      <c r="GF198" s="32"/>
      <c r="GG198" s="32"/>
      <c r="GH198" s="32"/>
      <c r="GI198" s="32"/>
      <c r="GJ198" s="32"/>
      <c r="GK198" s="32"/>
      <c r="GL198" s="32"/>
      <c r="GM198" s="32"/>
      <c r="GN198" s="32"/>
      <c r="GO198" s="32"/>
      <c r="GP198" s="32"/>
      <c r="GQ198" s="32"/>
      <c r="GR198" s="32"/>
      <c r="GS198" s="32"/>
      <c r="GT198" s="32"/>
      <c r="GU198" s="32"/>
      <c r="GV198" s="32"/>
      <c r="GW198" s="32"/>
      <c r="GX198" s="32"/>
      <c r="GY198" s="32"/>
      <c r="GZ198" s="32"/>
      <c r="HA198" s="32"/>
      <c r="HB198" s="32"/>
      <c r="HC198" s="32"/>
      <c r="HD198" s="32"/>
      <c r="HE198" s="32"/>
      <c r="HF198" s="32"/>
      <c r="HG198" s="32"/>
      <c r="HH198" s="32"/>
      <c r="HI198" s="32"/>
      <c r="HJ198" s="32"/>
      <c r="HK198" s="32"/>
      <c r="HL198" s="32"/>
      <c r="HM198" s="32"/>
      <c r="HN198" s="32"/>
      <c r="HO198" s="32"/>
      <c r="HP198" s="32"/>
      <c r="HQ198" s="32"/>
      <c r="HR198" s="32"/>
      <c r="HS198" s="32"/>
      <c r="HT198" s="32"/>
      <c r="HU198" s="32"/>
      <c r="HV198" s="32"/>
      <c r="HW198" s="32"/>
      <c r="HX198" s="32"/>
      <c r="HY198" s="32"/>
      <c r="HZ198" s="32"/>
      <c r="IA198" s="32"/>
      <c r="IB198" s="32"/>
      <c r="IC198" s="32"/>
      <c r="ID198" s="32"/>
      <c r="IE198" s="32"/>
      <c r="IF198" s="32"/>
      <c r="IG198" s="32"/>
      <c r="IH198" s="32"/>
      <c r="II198" s="32"/>
      <c r="IJ198" s="32"/>
      <c r="IK198" s="32"/>
      <c r="IL198" s="32"/>
      <c r="IM198" s="32"/>
      <c r="IN198" s="32"/>
      <c r="IO198" s="32"/>
      <c r="IP198" s="32"/>
      <c r="IQ198" s="32"/>
      <c r="IR198" s="32"/>
      <c r="IS198" s="32"/>
      <c r="IT198" s="32"/>
      <c r="IU198" s="32"/>
      <c r="IV198" s="32"/>
    </row>
    <row r="199" spans="1:256" s="35" customFormat="1" x14ac:dyDescent="0.25">
      <c r="A199" s="23" t="s">
        <v>140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  <c r="FY199" s="23"/>
      <c r="FZ199" s="23"/>
      <c r="GA199" s="23"/>
      <c r="GB199" s="23"/>
      <c r="GC199" s="23"/>
      <c r="GD199" s="23"/>
      <c r="GE199" s="23"/>
      <c r="GF199" s="23"/>
      <c r="GG199" s="23"/>
      <c r="GH199" s="23"/>
      <c r="GI199" s="23"/>
      <c r="GJ199" s="23"/>
      <c r="GK199" s="23"/>
      <c r="GL199" s="23"/>
      <c r="GM199" s="23"/>
      <c r="GN199" s="23"/>
      <c r="GO199" s="23"/>
      <c r="GP199" s="23"/>
      <c r="GQ199" s="23"/>
      <c r="GR199" s="23"/>
      <c r="GS199" s="23"/>
      <c r="GT199" s="23"/>
      <c r="GU199" s="23"/>
      <c r="GV199" s="23"/>
      <c r="GW199" s="23"/>
      <c r="GX199" s="23"/>
      <c r="GY199" s="23"/>
      <c r="GZ199" s="23"/>
      <c r="HA199" s="23"/>
      <c r="HB199" s="23"/>
      <c r="HC199" s="23"/>
      <c r="HD199" s="23"/>
      <c r="HE199" s="23"/>
      <c r="HF199" s="23"/>
      <c r="HG199" s="23"/>
      <c r="HH199" s="23"/>
      <c r="HI199" s="23"/>
      <c r="HJ199" s="23"/>
      <c r="HK199" s="23"/>
      <c r="HL199" s="23"/>
      <c r="HM199" s="23"/>
      <c r="HN199" s="23"/>
      <c r="HO199" s="23"/>
      <c r="HP199" s="23"/>
      <c r="HQ199" s="23"/>
      <c r="HR199" s="23"/>
      <c r="HS199" s="23"/>
      <c r="HT199" s="23"/>
      <c r="HU199" s="23"/>
      <c r="HV199" s="23"/>
      <c r="HW199" s="23"/>
      <c r="HX199" s="23"/>
      <c r="HY199" s="23"/>
      <c r="HZ199" s="23"/>
      <c r="IA199" s="23"/>
      <c r="IB199" s="23"/>
      <c r="IC199" s="23"/>
      <c r="ID199" s="23"/>
      <c r="IE199" s="23"/>
      <c r="IF199" s="23"/>
      <c r="IG199" s="23"/>
      <c r="IH199" s="23"/>
      <c r="II199" s="23"/>
      <c r="IJ199" s="23"/>
      <c r="IK199" s="23"/>
      <c r="IL199" s="23"/>
      <c r="IM199" s="23"/>
      <c r="IN199" s="23"/>
      <c r="IO199" s="23"/>
      <c r="IP199" s="23"/>
      <c r="IQ199" s="23"/>
      <c r="IR199" s="23"/>
      <c r="IS199" s="23"/>
      <c r="IT199" s="23"/>
      <c r="IU199" s="23"/>
      <c r="IV199" s="23"/>
    </row>
    <row r="200" spans="1:256" s="35" customFormat="1" x14ac:dyDescent="0.25">
      <c r="A200" s="23" t="str">
        <f>CONCATENATE("ZNRI:NA1;")</f>
        <v>ZNRI:NA1;</v>
      </c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  <c r="FY200" s="23"/>
      <c r="FZ200" s="23"/>
      <c r="GA200" s="23"/>
      <c r="GB200" s="23"/>
      <c r="GC200" s="23"/>
      <c r="GD200" s="23"/>
      <c r="GE200" s="23"/>
      <c r="GF200" s="23"/>
      <c r="GG200" s="23"/>
      <c r="GH200" s="23"/>
      <c r="GI200" s="23"/>
      <c r="GJ200" s="23"/>
      <c r="GK200" s="23"/>
      <c r="GL200" s="23"/>
      <c r="GM200" s="23"/>
      <c r="GN200" s="23"/>
      <c r="GO200" s="23"/>
      <c r="GP200" s="23"/>
      <c r="GQ200" s="23"/>
      <c r="GR200" s="23"/>
      <c r="GS200" s="23"/>
      <c r="GT200" s="23"/>
      <c r="GU200" s="23"/>
      <c r="GV200" s="23"/>
      <c r="GW200" s="23"/>
      <c r="GX200" s="23"/>
      <c r="GY200" s="23"/>
      <c r="GZ200" s="23"/>
      <c r="HA200" s="23"/>
      <c r="HB200" s="23"/>
      <c r="HC200" s="23"/>
      <c r="HD200" s="23"/>
      <c r="HE200" s="23"/>
      <c r="HF200" s="23"/>
      <c r="HG200" s="23"/>
      <c r="HH200" s="23"/>
      <c r="HI200" s="23"/>
      <c r="HJ200" s="23"/>
      <c r="HK200" s="23"/>
      <c r="HL200" s="23"/>
      <c r="HM200" s="23"/>
      <c r="HN200" s="23"/>
      <c r="HO200" s="23"/>
      <c r="HP200" s="23"/>
      <c r="HQ200" s="23"/>
      <c r="HR200" s="23"/>
      <c r="HS200" s="23"/>
      <c r="HT200" s="23"/>
      <c r="HU200" s="23"/>
      <c r="HV200" s="23"/>
      <c r="HW200" s="23"/>
      <c r="HX200" s="23"/>
      <c r="HY200" s="23"/>
      <c r="HZ200" s="23"/>
      <c r="IA200" s="23"/>
      <c r="IB200" s="23"/>
      <c r="IC200" s="23"/>
      <c r="ID200" s="23"/>
      <c r="IE200" s="23"/>
      <c r="IF200" s="23"/>
      <c r="IG200" s="23"/>
      <c r="IH200" s="23"/>
      <c r="II200" s="23"/>
      <c r="IJ200" s="23"/>
      <c r="IK200" s="23"/>
      <c r="IL200" s="23"/>
      <c r="IM200" s="23"/>
      <c r="IN200" s="23"/>
      <c r="IO200" s="23"/>
      <c r="IP200" s="23"/>
      <c r="IQ200" s="23"/>
      <c r="IR200" s="23"/>
      <c r="IS200" s="23"/>
      <c r="IT200" s="23"/>
      <c r="IU200" s="23"/>
      <c r="IV200" s="23"/>
    </row>
    <row r="201" spans="1:256" x14ac:dyDescent="0.25">
      <c r="A201" s="23" t="s">
        <v>7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1:256" x14ac:dyDescent="0.25">
      <c r="A202" s="23" t="str">
        <f>IF(C19&lt;&gt;"",CONCATENATE("ZNSC:NA1,",$C$15,",",$A$15,":",C19,",",C19,";"),"")</f>
        <v>ZNSC:NA1,1C8E,MGW04:0,0;</v>
      </c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1:256" x14ac:dyDescent="0.25">
      <c r="A203" s="23" t="str">
        <f>IF(C20&lt;&gt;"",CONCATENATE("ZNSA:NA1,",$C$15,",",$A$15,":",C20,",",C20,";"),"")</f>
        <v>ZNSA:NA1,1C8E,MGW04:1,1;</v>
      </c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256" x14ac:dyDescent="0.25">
      <c r="A204" s="23" t="str">
        <f t="shared" ref="A204:A217" si="2">IF(C21&lt;&gt;"",CONCATENATE("ZNSA:NA1,",$C$15,",",$A$15,":",C21,",",C21,";"),"")</f>
        <v/>
      </c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1:256" x14ac:dyDescent="0.25">
      <c r="A205" s="23" t="str">
        <f t="shared" si="2"/>
        <v/>
      </c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1:256" x14ac:dyDescent="0.25">
      <c r="A206" s="23" t="str">
        <f t="shared" si="2"/>
        <v/>
      </c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1:256" x14ac:dyDescent="0.25">
      <c r="A207" s="23" t="str">
        <f t="shared" si="2"/>
        <v/>
      </c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1:256" x14ac:dyDescent="0.25">
      <c r="A208" s="23" t="str">
        <f t="shared" si="2"/>
        <v/>
      </c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1:256" x14ac:dyDescent="0.25">
      <c r="A209" s="23" t="str">
        <f t="shared" si="2"/>
        <v/>
      </c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  <c r="FY209" s="23"/>
      <c r="FZ209" s="23"/>
      <c r="GA209" s="23"/>
      <c r="GB209" s="23"/>
      <c r="GC209" s="23"/>
      <c r="GD209" s="23"/>
      <c r="GE209" s="23"/>
      <c r="GF209" s="23"/>
      <c r="GG209" s="23"/>
      <c r="GH209" s="23"/>
      <c r="GI209" s="23"/>
      <c r="GJ209" s="23"/>
      <c r="GK209" s="23"/>
      <c r="GL209" s="23"/>
      <c r="GM209" s="23"/>
      <c r="GN209" s="23"/>
      <c r="GO209" s="23"/>
      <c r="GP209" s="23"/>
      <c r="GQ209" s="23"/>
      <c r="GR209" s="23"/>
      <c r="GS209" s="23"/>
      <c r="GT209" s="23"/>
      <c r="GU209" s="23"/>
      <c r="GV209" s="23"/>
      <c r="GW209" s="23"/>
      <c r="GX209" s="23"/>
      <c r="GY209" s="23"/>
      <c r="GZ209" s="23"/>
      <c r="HA209" s="23"/>
      <c r="HB209" s="23"/>
      <c r="HC209" s="23"/>
      <c r="HD209" s="23"/>
      <c r="HE209" s="23"/>
      <c r="HF209" s="23"/>
      <c r="HG209" s="23"/>
      <c r="HH209" s="23"/>
      <c r="HI209" s="23"/>
      <c r="HJ209" s="23"/>
      <c r="HK209" s="23"/>
      <c r="HL209" s="23"/>
      <c r="HM209" s="23"/>
      <c r="HN209" s="23"/>
      <c r="HO209" s="23"/>
      <c r="HP209" s="23"/>
      <c r="HQ209" s="23"/>
      <c r="HR209" s="23"/>
      <c r="HS209" s="23"/>
      <c r="HT209" s="23"/>
      <c r="HU209" s="23"/>
      <c r="HV209" s="23"/>
      <c r="HW209" s="23"/>
      <c r="HX209" s="23"/>
      <c r="HY209" s="23"/>
      <c r="HZ209" s="23"/>
      <c r="IA209" s="23"/>
      <c r="IB209" s="23"/>
      <c r="IC209" s="23"/>
      <c r="ID209" s="23"/>
      <c r="IE209" s="23"/>
      <c r="IF209" s="23"/>
      <c r="IG209" s="23"/>
      <c r="IH209" s="23"/>
      <c r="II209" s="23"/>
      <c r="IJ209" s="23"/>
      <c r="IK209" s="23"/>
      <c r="IL209" s="23"/>
      <c r="IM209" s="23"/>
      <c r="IN209" s="23"/>
      <c r="IO209" s="23"/>
      <c r="IP209" s="23"/>
      <c r="IQ209" s="23"/>
      <c r="IR209" s="23"/>
      <c r="IS209" s="23"/>
      <c r="IT209" s="23"/>
      <c r="IU209" s="23"/>
      <c r="IV209" s="23"/>
    </row>
    <row r="210" spans="1:256" x14ac:dyDescent="0.25">
      <c r="A210" s="23" t="str">
        <f t="shared" si="2"/>
        <v/>
      </c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  <c r="FY210" s="23"/>
      <c r="FZ210" s="23"/>
      <c r="GA210" s="23"/>
      <c r="GB210" s="23"/>
      <c r="GC210" s="23"/>
      <c r="GD210" s="23"/>
      <c r="GE210" s="23"/>
      <c r="GF210" s="23"/>
      <c r="GG210" s="23"/>
      <c r="GH210" s="23"/>
      <c r="GI210" s="23"/>
      <c r="GJ210" s="23"/>
      <c r="GK210" s="23"/>
      <c r="GL210" s="23"/>
      <c r="GM210" s="23"/>
      <c r="GN210" s="23"/>
      <c r="GO210" s="23"/>
      <c r="GP210" s="23"/>
      <c r="GQ210" s="23"/>
      <c r="GR210" s="23"/>
      <c r="GS210" s="23"/>
      <c r="GT210" s="23"/>
      <c r="GU210" s="23"/>
      <c r="GV210" s="23"/>
      <c r="GW210" s="23"/>
      <c r="GX210" s="23"/>
      <c r="GY210" s="23"/>
      <c r="GZ210" s="23"/>
      <c r="HA210" s="23"/>
      <c r="HB210" s="23"/>
      <c r="HC210" s="23"/>
      <c r="HD210" s="23"/>
      <c r="HE210" s="23"/>
      <c r="HF210" s="23"/>
      <c r="HG210" s="23"/>
      <c r="HH210" s="23"/>
      <c r="HI210" s="23"/>
      <c r="HJ210" s="23"/>
      <c r="HK210" s="23"/>
      <c r="HL210" s="23"/>
      <c r="HM210" s="23"/>
      <c r="HN210" s="23"/>
      <c r="HO210" s="23"/>
      <c r="HP210" s="23"/>
      <c r="HQ210" s="23"/>
      <c r="HR210" s="23"/>
      <c r="HS210" s="23"/>
      <c r="HT210" s="23"/>
      <c r="HU210" s="23"/>
      <c r="HV210" s="23"/>
      <c r="HW210" s="23"/>
      <c r="HX210" s="23"/>
      <c r="HY210" s="23"/>
      <c r="HZ210" s="23"/>
      <c r="IA210" s="23"/>
      <c r="IB210" s="23"/>
      <c r="IC210" s="23"/>
      <c r="ID210" s="23"/>
      <c r="IE210" s="23"/>
      <c r="IF210" s="23"/>
      <c r="IG210" s="23"/>
      <c r="IH210" s="23"/>
      <c r="II210" s="23"/>
      <c r="IJ210" s="23"/>
      <c r="IK210" s="23"/>
      <c r="IL210" s="23"/>
      <c r="IM210" s="23"/>
      <c r="IN210" s="23"/>
      <c r="IO210" s="23"/>
      <c r="IP210" s="23"/>
      <c r="IQ210" s="23"/>
      <c r="IR210" s="23"/>
      <c r="IS210" s="23"/>
      <c r="IT210" s="23"/>
      <c r="IU210" s="23"/>
      <c r="IV210" s="23"/>
    </row>
    <row r="211" spans="1:256" x14ac:dyDescent="0.25">
      <c r="A211" s="23" t="str">
        <f t="shared" si="2"/>
        <v/>
      </c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  <c r="FY211" s="23"/>
      <c r="FZ211" s="23"/>
      <c r="GA211" s="23"/>
      <c r="GB211" s="23"/>
      <c r="GC211" s="23"/>
      <c r="GD211" s="23"/>
      <c r="GE211" s="23"/>
      <c r="GF211" s="23"/>
      <c r="GG211" s="23"/>
      <c r="GH211" s="23"/>
      <c r="GI211" s="23"/>
      <c r="GJ211" s="23"/>
      <c r="GK211" s="23"/>
      <c r="GL211" s="23"/>
      <c r="GM211" s="23"/>
      <c r="GN211" s="23"/>
      <c r="GO211" s="23"/>
      <c r="GP211" s="23"/>
      <c r="GQ211" s="23"/>
      <c r="GR211" s="23"/>
      <c r="GS211" s="23"/>
      <c r="GT211" s="23"/>
      <c r="GU211" s="23"/>
      <c r="GV211" s="23"/>
      <c r="GW211" s="23"/>
      <c r="GX211" s="23"/>
      <c r="GY211" s="23"/>
      <c r="GZ211" s="23"/>
      <c r="HA211" s="23"/>
      <c r="HB211" s="23"/>
      <c r="HC211" s="23"/>
      <c r="HD211" s="23"/>
      <c r="HE211" s="23"/>
      <c r="HF211" s="23"/>
      <c r="HG211" s="23"/>
      <c r="HH211" s="23"/>
      <c r="HI211" s="23"/>
      <c r="HJ211" s="23"/>
      <c r="HK211" s="23"/>
      <c r="HL211" s="23"/>
      <c r="HM211" s="23"/>
      <c r="HN211" s="23"/>
      <c r="HO211" s="23"/>
      <c r="HP211" s="23"/>
      <c r="HQ211" s="23"/>
      <c r="HR211" s="23"/>
      <c r="HS211" s="23"/>
      <c r="HT211" s="23"/>
      <c r="HU211" s="23"/>
      <c r="HV211" s="23"/>
      <c r="HW211" s="23"/>
      <c r="HX211" s="23"/>
      <c r="HY211" s="23"/>
      <c r="HZ211" s="23"/>
      <c r="IA211" s="23"/>
      <c r="IB211" s="23"/>
      <c r="IC211" s="23"/>
      <c r="ID211" s="23"/>
      <c r="IE211" s="23"/>
      <c r="IF211" s="23"/>
      <c r="IG211" s="23"/>
      <c r="IH211" s="23"/>
      <c r="II211" s="23"/>
      <c r="IJ211" s="23"/>
      <c r="IK211" s="23"/>
      <c r="IL211" s="23"/>
      <c r="IM211" s="23"/>
      <c r="IN211" s="23"/>
      <c r="IO211" s="23"/>
      <c r="IP211" s="23"/>
      <c r="IQ211" s="23"/>
      <c r="IR211" s="23"/>
      <c r="IS211" s="23"/>
      <c r="IT211" s="23"/>
      <c r="IU211" s="23"/>
      <c r="IV211" s="23"/>
    </row>
    <row r="212" spans="1:256" x14ac:dyDescent="0.25">
      <c r="A212" s="23" t="str">
        <f t="shared" si="2"/>
        <v/>
      </c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  <c r="FY212" s="23"/>
      <c r="FZ212" s="23"/>
      <c r="GA212" s="23"/>
      <c r="GB212" s="23"/>
      <c r="GC212" s="23"/>
      <c r="GD212" s="23"/>
      <c r="GE212" s="23"/>
      <c r="GF212" s="23"/>
      <c r="GG212" s="23"/>
      <c r="GH212" s="23"/>
      <c r="GI212" s="23"/>
      <c r="GJ212" s="23"/>
      <c r="GK212" s="23"/>
      <c r="GL212" s="23"/>
      <c r="GM212" s="23"/>
      <c r="GN212" s="23"/>
      <c r="GO212" s="23"/>
      <c r="GP212" s="23"/>
      <c r="GQ212" s="23"/>
      <c r="GR212" s="23"/>
      <c r="GS212" s="23"/>
      <c r="GT212" s="23"/>
      <c r="GU212" s="23"/>
      <c r="GV212" s="23"/>
      <c r="GW212" s="23"/>
      <c r="GX212" s="23"/>
      <c r="GY212" s="23"/>
      <c r="GZ212" s="23"/>
      <c r="HA212" s="23"/>
      <c r="HB212" s="23"/>
      <c r="HC212" s="23"/>
      <c r="HD212" s="23"/>
      <c r="HE212" s="23"/>
      <c r="HF212" s="23"/>
      <c r="HG212" s="23"/>
      <c r="HH212" s="23"/>
      <c r="HI212" s="23"/>
      <c r="HJ212" s="23"/>
      <c r="HK212" s="23"/>
      <c r="HL212" s="23"/>
      <c r="HM212" s="23"/>
      <c r="HN212" s="23"/>
      <c r="HO212" s="23"/>
      <c r="HP212" s="23"/>
      <c r="HQ212" s="23"/>
      <c r="HR212" s="23"/>
      <c r="HS212" s="23"/>
      <c r="HT212" s="23"/>
      <c r="HU212" s="23"/>
      <c r="HV212" s="23"/>
      <c r="HW212" s="23"/>
      <c r="HX212" s="23"/>
      <c r="HY212" s="23"/>
      <c r="HZ212" s="23"/>
      <c r="IA212" s="23"/>
      <c r="IB212" s="23"/>
      <c r="IC212" s="23"/>
      <c r="ID212" s="23"/>
      <c r="IE212" s="23"/>
      <c r="IF212" s="23"/>
      <c r="IG212" s="23"/>
      <c r="IH212" s="23"/>
      <c r="II212" s="23"/>
      <c r="IJ212" s="23"/>
      <c r="IK212" s="23"/>
      <c r="IL212" s="23"/>
      <c r="IM212" s="23"/>
      <c r="IN212" s="23"/>
      <c r="IO212" s="23"/>
      <c r="IP212" s="23"/>
      <c r="IQ212" s="23"/>
      <c r="IR212" s="23"/>
      <c r="IS212" s="23"/>
      <c r="IT212" s="23"/>
      <c r="IU212" s="23"/>
      <c r="IV212" s="23"/>
    </row>
    <row r="213" spans="1:256" x14ac:dyDescent="0.25">
      <c r="A213" s="23" t="str">
        <f t="shared" si="2"/>
        <v/>
      </c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  <c r="FY213" s="23"/>
      <c r="FZ213" s="23"/>
      <c r="GA213" s="23"/>
      <c r="GB213" s="23"/>
      <c r="GC213" s="23"/>
      <c r="GD213" s="23"/>
      <c r="GE213" s="23"/>
      <c r="GF213" s="23"/>
      <c r="GG213" s="23"/>
      <c r="GH213" s="23"/>
      <c r="GI213" s="23"/>
      <c r="GJ213" s="23"/>
      <c r="GK213" s="23"/>
      <c r="GL213" s="23"/>
      <c r="GM213" s="23"/>
      <c r="GN213" s="23"/>
      <c r="GO213" s="23"/>
      <c r="GP213" s="23"/>
      <c r="GQ213" s="23"/>
      <c r="GR213" s="23"/>
      <c r="GS213" s="23"/>
      <c r="GT213" s="23"/>
      <c r="GU213" s="23"/>
      <c r="GV213" s="23"/>
      <c r="GW213" s="23"/>
      <c r="GX213" s="23"/>
      <c r="GY213" s="23"/>
      <c r="GZ213" s="23"/>
      <c r="HA213" s="23"/>
      <c r="HB213" s="23"/>
      <c r="HC213" s="23"/>
      <c r="HD213" s="23"/>
      <c r="HE213" s="23"/>
      <c r="HF213" s="23"/>
      <c r="HG213" s="23"/>
      <c r="HH213" s="23"/>
      <c r="HI213" s="23"/>
      <c r="HJ213" s="23"/>
      <c r="HK213" s="23"/>
      <c r="HL213" s="23"/>
      <c r="HM213" s="23"/>
      <c r="HN213" s="23"/>
      <c r="HO213" s="23"/>
      <c r="HP213" s="23"/>
      <c r="HQ213" s="23"/>
      <c r="HR213" s="23"/>
      <c r="HS213" s="23"/>
      <c r="HT213" s="23"/>
      <c r="HU213" s="23"/>
      <c r="HV213" s="23"/>
      <c r="HW213" s="23"/>
      <c r="HX213" s="23"/>
      <c r="HY213" s="23"/>
      <c r="HZ213" s="23"/>
      <c r="IA213" s="23"/>
      <c r="IB213" s="23"/>
      <c r="IC213" s="23"/>
      <c r="ID213" s="23"/>
      <c r="IE213" s="23"/>
      <c r="IF213" s="23"/>
      <c r="IG213" s="23"/>
      <c r="IH213" s="23"/>
      <c r="II213" s="23"/>
      <c r="IJ213" s="23"/>
      <c r="IK213" s="23"/>
      <c r="IL213" s="23"/>
      <c r="IM213" s="23"/>
      <c r="IN213" s="23"/>
      <c r="IO213" s="23"/>
      <c r="IP213" s="23"/>
      <c r="IQ213" s="23"/>
      <c r="IR213" s="23"/>
      <c r="IS213" s="23"/>
      <c r="IT213" s="23"/>
      <c r="IU213" s="23"/>
      <c r="IV213" s="23"/>
    </row>
    <row r="214" spans="1:256" x14ac:dyDescent="0.25">
      <c r="A214" s="23" t="str">
        <f t="shared" si="2"/>
        <v/>
      </c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  <c r="FY214" s="23"/>
      <c r="FZ214" s="23"/>
      <c r="GA214" s="23"/>
      <c r="GB214" s="23"/>
      <c r="GC214" s="23"/>
      <c r="GD214" s="23"/>
      <c r="GE214" s="23"/>
      <c r="GF214" s="23"/>
      <c r="GG214" s="23"/>
      <c r="GH214" s="23"/>
      <c r="GI214" s="23"/>
      <c r="GJ214" s="23"/>
      <c r="GK214" s="23"/>
      <c r="GL214" s="23"/>
      <c r="GM214" s="23"/>
      <c r="GN214" s="23"/>
      <c r="GO214" s="23"/>
      <c r="GP214" s="23"/>
      <c r="GQ214" s="23"/>
      <c r="GR214" s="23"/>
      <c r="GS214" s="23"/>
      <c r="GT214" s="23"/>
      <c r="GU214" s="23"/>
      <c r="GV214" s="23"/>
      <c r="GW214" s="23"/>
      <c r="GX214" s="23"/>
      <c r="GY214" s="23"/>
      <c r="GZ214" s="23"/>
      <c r="HA214" s="23"/>
      <c r="HB214" s="23"/>
      <c r="HC214" s="23"/>
      <c r="HD214" s="23"/>
      <c r="HE214" s="23"/>
      <c r="HF214" s="23"/>
      <c r="HG214" s="23"/>
      <c r="HH214" s="23"/>
      <c r="HI214" s="23"/>
      <c r="HJ214" s="23"/>
      <c r="HK214" s="23"/>
      <c r="HL214" s="23"/>
      <c r="HM214" s="23"/>
      <c r="HN214" s="23"/>
      <c r="HO214" s="23"/>
      <c r="HP214" s="23"/>
      <c r="HQ214" s="23"/>
      <c r="HR214" s="23"/>
      <c r="HS214" s="23"/>
      <c r="HT214" s="23"/>
      <c r="HU214" s="23"/>
      <c r="HV214" s="23"/>
      <c r="HW214" s="23"/>
      <c r="HX214" s="23"/>
      <c r="HY214" s="23"/>
      <c r="HZ214" s="23"/>
      <c r="IA214" s="23"/>
      <c r="IB214" s="23"/>
      <c r="IC214" s="23"/>
      <c r="ID214" s="23"/>
      <c r="IE214" s="23"/>
      <c r="IF214" s="23"/>
      <c r="IG214" s="23"/>
      <c r="IH214" s="23"/>
      <c r="II214" s="23"/>
      <c r="IJ214" s="23"/>
      <c r="IK214" s="23"/>
      <c r="IL214" s="23"/>
      <c r="IM214" s="23"/>
      <c r="IN214" s="23"/>
      <c r="IO214" s="23"/>
      <c r="IP214" s="23"/>
      <c r="IQ214" s="23"/>
      <c r="IR214" s="23"/>
      <c r="IS214" s="23"/>
      <c r="IT214" s="23"/>
      <c r="IU214" s="23"/>
      <c r="IV214" s="23"/>
    </row>
    <row r="215" spans="1:256" x14ac:dyDescent="0.25">
      <c r="A215" s="23" t="str">
        <f t="shared" si="2"/>
        <v/>
      </c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  <c r="FY215" s="23"/>
      <c r="FZ215" s="23"/>
      <c r="GA215" s="23"/>
      <c r="GB215" s="23"/>
      <c r="GC215" s="23"/>
      <c r="GD215" s="23"/>
      <c r="GE215" s="23"/>
      <c r="GF215" s="23"/>
      <c r="GG215" s="23"/>
      <c r="GH215" s="23"/>
      <c r="GI215" s="23"/>
      <c r="GJ215" s="23"/>
      <c r="GK215" s="23"/>
      <c r="GL215" s="23"/>
      <c r="GM215" s="23"/>
      <c r="GN215" s="23"/>
      <c r="GO215" s="23"/>
      <c r="GP215" s="23"/>
      <c r="GQ215" s="23"/>
      <c r="GR215" s="23"/>
      <c r="GS215" s="23"/>
      <c r="GT215" s="23"/>
      <c r="GU215" s="23"/>
      <c r="GV215" s="23"/>
      <c r="GW215" s="23"/>
      <c r="GX215" s="23"/>
      <c r="GY215" s="23"/>
      <c r="GZ215" s="23"/>
      <c r="HA215" s="23"/>
      <c r="HB215" s="23"/>
      <c r="HC215" s="23"/>
      <c r="HD215" s="23"/>
      <c r="HE215" s="23"/>
      <c r="HF215" s="23"/>
      <c r="HG215" s="23"/>
      <c r="HH215" s="23"/>
      <c r="HI215" s="23"/>
      <c r="HJ215" s="23"/>
      <c r="HK215" s="23"/>
      <c r="HL215" s="23"/>
      <c r="HM215" s="23"/>
      <c r="HN215" s="23"/>
      <c r="HO215" s="23"/>
      <c r="HP215" s="23"/>
      <c r="HQ215" s="23"/>
      <c r="HR215" s="23"/>
      <c r="HS215" s="23"/>
      <c r="HT215" s="23"/>
      <c r="HU215" s="23"/>
      <c r="HV215" s="23"/>
      <c r="HW215" s="23"/>
      <c r="HX215" s="23"/>
      <c r="HY215" s="23"/>
      <c r="HZ215" s="23"/>
      <c r="IA215" s="23"/>
      <c r="IB215" s="23"/>
      <c r="IC215" s="23"/>
      <c r="ID215" s="23"/>
      <c r="IE215" s="23"/>
      <c r="IF215" s="23"/>
      <c r="IG215" s="23"/>
      <c r="IH215" s="23"/>
      <c r="II215" s="23"/>
      <c r="IJ215" s="23"/>
      <c r="IK215" s="23"/>
      <c r="IL215" s="23"/>
      <c r="IM215" s="23"/>
      <c r="IN215" s="23"/>
      <c r="IO215" s="23"/>
      <c r="IP215" s="23"/>
      <c r="IQ215" s="23"/>
      <c r="IR215" s="23"/>
      <c r="IS215" s="23"/>
      <c r="IT215" s="23"/>
      <c r="IU215" s="23"/>
      <c r="IV215" s="23"/>
    </row>
    <row r="216" spans="1:256" x14ac:dyDescent="0.25">
      <c r="A216" s="23" t="str">
        <f t="shared" si="2"/>
        <v/>
      </c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  <c r="FY216" s="23"/>
      <c r="FZ216" s="23"/>
      <c r="GA216" s="23"/>
      <c r="GB216" s="23"/>
      <c r="GC216" s="23"/>
      <c r="GD216" s="23"/>
      <c r="GE216" s="23"/>
      <c r="GF216" s="23"/>
      <c r="GG216" s="23"/>
      <c r="GH216" s="23"/>
      <c r="GI216" s="23"/>
      <c r="GJ216" s="23"/>
      <c r="GK216" s="23"/>
      <c r="GL216" s="23"/>
      <c r="GM216" s="23"/>
      <c r="GN216" s="23"/>
      <c r="GO216" s="23"/>
      <c r="GP216" s="23"/>
      <c r="GQ216" s="23"/>
      <c r="GR216" s="23"/>
      <c r="GS216" s="23"/>
      <c r="GT216" s="23"/>
      <c r="GU216" s="23"/>
      <c r="GV216" s="23"/>
      <c r="GW216" s="23"/>
      <c r="GX216" s="23"/>
      <c r="GY216" s="23"/>
      <c r="GZ216" s="23"/>
      <c r="HA216" s="23"/>
      <c r="HB216" s="23"/>
      <c r="HC216" s="23"/>
      <c r="HD216" s="23"/>
      <c r="HE216" s="23"/>
      <c r="HF216" s="23"/>
      <c r="HG216" s="23"/>
      <c r="HH216" s="23"/>
      <c r="HI216" s="23"/>
      <c r="HJ216" s="23"/>
      <c r="HK216" s="23"/>
      <c r="HL216" s="23"/>
      <c r="HM216" s="23"/>
      <c r="HN216" s="23"/>
      <c r="HO216" s="23"/>
      <c r="HP216" s="23"/>
      <c r="HQ216" s="23"/>
      <c r="HR216" s="23"/>
      <c r="HS216" s="23"/>
      <c r="HT216" s="23"/>
      <c r="HU216" s="23"/>
      <c r="HV216" s="23"/>
      <c r="HW216" s="23"/>
      <c r="HX216" s="23"/>
      <c r="HY216" s="23"/>
      <c r="HZ216" s="23"/>
      <c r="IA216" s="23"/>
      <c r="IB216" s="23"/>
      <c r="IC216" s="23"/>
      <c r="ID216" s="23"/>
      <c r="IE216" s="23"/>
      <c r="IF216" s="23"/>
      <c r="IG216" s="23"/>
      <c r="IH216" s="23"/>
      <c r="II216" s="23"/>
      <c r="IJ216" s="23"/>
      <c r="IK216" s="23"/>
      <c r="IL216" s="23"/>
      <c r="IM216" s="23"/>
      <c r="IN216" s="23"/>
      <c r="IO216" s="23"/>
      <c r="IP216" s="23"/>
      <c r="IQ216" s="23"/>
      <c r="IR216" s="23"/>
      <c r="IS216" s="23"/>
      <c r="IT216" s="23"/>
      <c r="IU216" s="23"/>
      <c r="IV216" s="23"/>
    </row>
    <row r="217" spans="1:256" x14ac:dyDescent="0.25">
      <c r="A217" s="23" t="str">
        <f t="shared" si="2"/>
        <v/>
      </c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  <c r="FY217" s="23"/>
      <c r="FZ217" s="23"/>
      <c r="GA217" s="23"/>
      <c r="GB217" s="23"/>
      <c r="GC217" s="23"/>
      <c r="GD217" s="23"/>
      <c r="GE217" s="23"/>
      <c r="GF217" s="23"/>
      <c r="GG217" s="23"/>
      <c r="GH217" s="23"/>
      <c r="GI217" s="23"/>
      <c r="GJ217" s="23"/>
      <c r="GK217" s="23"/>
      <c r="GL217" s="23"/>
      <c r="GM217" s="23"/>
      <c r="GN217" s="23"/>
      <c r="GO217" s="23"/>
      <c r="GP217" s="23"/>
      <c r="GQ217" s="23"/>
      <c r="GR217" s="23"/>
      <c r="GS217" s="23"/>
      <c r="GT217" s="23"/>
      <c r="GU217" s="23"/>
      <c r="GV217" s="23"/>
      <c r="GW217" s="23"/>
      <c r="GX217" s="23"/>
      <c r="GY217" s="23"/>
      <c r="GZ217" s="23"/>
      <c r="HA217" s="23"/>
      <c r="HB217" s="23"/>
      <c r="HC217" s="23"/>
      <c r="HD217" s="23"/>
      <c r="HE217" s="23"/>
      <c r="HF217" s="23"/>
      <c r="HG217" s="23"/>
      <c r="HH217" s="23"/>
      <c r="HI217" s="23"/>
      <c r="HJ217" s="23"/>
      <c r="HK217" s="23"/>
      <c r="HL217" s="23"/>
      <c r="HM217" s="23"/>
      <c r="HN217" s="23"/>
      <c r="HO217" s="23"/>
      <c r="HP217" s="23"/>
      <c r="HQ217" s="23"/>
      <c r="HR217" s="23"/>
      <c r="HS217" s="23"/>
      <c r="HT217" s="23"/>
      <c r="HU217" s="23"/>
      <c r="HV217" s="23"/>
      <c r="HW217" s="23"/>
      <c r="HX217" s="23"/>
      <c r="HY217" s="23"/>
      <c r="HZ217" s="23"/>
      <c r="IA217" s="23"/>
      <c r="IB217" s="23"/>
      <c r="IC217" s="23"/>
      <c r="ID217" s="23"/>
      <c r="IE217" s="23"/>
      <c r="IF217" s="23"/>
      <c r="IG217" s="23"/>
      <c r="IH217" s="23"/>
      <c r="II217" s="23"/>
      <c r="IJ217" s="23"/>
      <c r="IK217" s="23"/>
      <c r="IL217" s="23"/>
      <c r="IM217" s="23"/>
      <c r="IN217" s="23"/>
      <c r="IO217" s="23"/>
      <c r="IP217" s="23"/>
      <c r="IQ217" s="23"/>
      <c r="IR217" s="23"/>
      <c r="IS217" s="23"/>
      <c r="IT217" s="23"/>
      <c r="IU217" s="23"/>
      <c r="IV217" s="23"/>
    </row>
    <row r="218" spans="1:256" x14ac:dyDescent="0.25">
      <c r="A218" s="23" t="s">
        <v>7</v>
      </c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  <c r="FY218" s="23"/>
      <c r="FZ218" s="23"/>
      <c r="GA218" s="23"/>
      <c r="GB218" s="23"/>
      <c r="GC218" s="23"/>
      <c r="GD218" s="23"/>
      <c r="GE218" s="23"/>
      <c r="GF218" s="23"/>
      <c r="GG218" s="23"/>
      <c r="GH218" s="23"/>
      <c r="GI218" s="23"/>
      <c r="GJ218" s="23"/>
      <c r="GK218" s="23"/>
      <c r="GL218" s="23"/>
      <c r="GM218" s="23"/>
      <c r="GN218" s="23"/>
      <c r="GO218" s="23"/>
      <c r="GP218" s="23"/>
      <c r="GQ218" s="23"/>
      <c r="GR218" s="23"/>
      <c r="GS218" s="23"/>
      <c r="GT218" s="23"/>
      <c r="GU218" s="23"/>
      <c r="GV218" s="23"/>
      <c r="GW218" s="23"/>
      <c r="GX218" s="23"/>
      <c r="GY218" s="23"/>
      <c r="GZ218" s="23"/>
      <c r="HA218" s="23"/>
      <c r="HB218" s="23"/>
      <c r="HC218" s="23"/>
      <c r="HD218" s="23"/>
      <c r="HE218" s="23"/>
      <c r="HF218" s="23"/>
      <c r="HG218" s="23"/>
      <c r="HH218" s="23"/>
      <c r="HI218" s="23"/>
      <c r="HJ218" s="23"/>
      <c r="HK218" s="23"/>
      <c r="HL218" s="23"/>
      <c r="HM218" s="23"/>
      <c r="HN218" s="23"/>
      <c r="HO218" s="23"/>
      <c r="HP218" s="23"/>
      <c r="HQ218" s="23"/>
      <c r="HR218" s="23"/>
      <c r="HS218" s="23"/>
      <c r="HT218" s="23"/>
      <c r="HU218" s="23"/>
      <c r="HV218" s="23"/>
      <c r="HW218" s="23"/>
      <c r="HX218" s="23"/>
      <c r="HY218" s="23"/>
      <c r="HZ218" s="23"/>
      <c r="IA218" s="23"/>
      <c r="IB218" s="23"/>
      <c r="IC218" s="23"/>
      <c r="ID218" s="23"/>
      <c r="IE218" s="23"/>
      <c r="IF218" s="23"/>
      <c r="IG218" s="23"/>
      <c r="IH218" s="23"/>
      <c r="II218" s="23"/>
      <c r="IJ218" s="23"/>
      <c r="IK218" s="23"/>
      <c r="IL218" s="23"/>
      <c r="IM218" s="23"/>
      <c r="IN218" s="23"/>
      <c r="IO218" s="23"/>
      <c r="IP218" s="23"/>
      <c r="IQ218" s="23"/>
      <c r="IR218" s="23"/>
      <c r="IS218" s="23"/>
      <c r="IT218" s="23"/>
      <c r="IU218" s="23"/>
      <c r="IV218" s="23"/>
    </row>
    <row r="219" spans="1:256" x14ac:dyDescent="0.25">
      <c r="A219" s="23" t="s">
        <v>6</v>
      </c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  <c r="FY219" s="23"/>
      <c r="FZ219" s="23"/>
      <c r="GA219" s="23"/>
      <c r="GB219" s="23"/>
      <c r="GC219" s="23"/>
      <c r="GD219" s="23"/>
      <c r="GE219" s="23"/>
      <c r="GF219" s="23"/>
      <c r="GG219" s="23"/>
      <c r="GH219" s="23"/>
      <c r="GI219" s="23"/>
      <c r="GJ219" s="23"/>
      <c r="GK219" s="23"/>
      <c r="GL219" s="23"/>
      <c r="GM219" s="23"/>
      <c r="GN219" s="23"/>
      <c r="GO219" s="23"/>
      <c r="GP219" s="23"/>
      <c r="GQ219" s="23"/>
      <c r="GR219" s="23"/>
      <c r="GS219" s="23"/>
      <c r="GT219" s="23"/>
      <c r="GU219" s="23"/>
      <c r="GV219" s="23"/>
      <c r="GW219" s="23"/>
      <c r="GX219" s="23"/>
      <c r="GY219" s="23"/>
      <c r="GZ219" s="23"/>
      <c r="HA219" s="23"/>
      <c r="HB219" s="23"/>
      <c r="HC219" s="23"/>
      <c r="HD219" s="23"/>
      <c r="HE219" s="23"/>
      <c r="HF219" s="23"/>
      <c r="HG219" s="23"/>
      <c r="HH219" s="23"/>
      <c r="HI219" s="23"/>
      <c r="HJ219" s="23"/>
      <c r="HK219" s="23"/>
      <c r="HL219" s="23"/>
      <c r="HM219" s="23"/>
      <c r="HN219" s="23"/>
      <c r="HO219" s="23"/>
      <c r="HP219" s="23"/>
      <c r="HQ219" s="23"/>
      <c r="HR219" s="23"/>
      <c r="HS219" s="23"/>
      <c r="HT219" s="23"/>
      <c r="HU219" s="23"/>
      <c r="HV219" s="23"/>
      <c r="HW219" s="23"/>
      <c r="HX219" s="23"/>
      <c r="HY219" s="23"/>
      <c r="HZ219" s="23"/>
      <c r="IA219" s="23"/>
      <c r="IB219" s="23"/>
      <c r="IC219" s="23"/>
      <c r="ID219" s="23"/>
      <c r="IE219" s="23"/>
      <c r="IF219" s="23"/>
      <c r="IG219" s="23"/>
      <c r="IH219" s="23"/>
      <c r="II219" s="23"/>
      <c r="IJ219" s="23"/>
      <c r="IK219" s="23"/>
      <c r="IL219" s="23"/>
      <c r="IM219" s="23"/>
      <c r="IN219" s="23"/>
      <c r="IO219" s="23"/>
      <c r="IP219" s="23"/>
      <c r="IQ219" s="23"/>
      <c r="IR219" s="23"/>
      <c r="IS219" s="23"/>
      <c r="IT219" s="23"/>
      <c r="IU219" s="23"/>
      <c r="IV219" s="23"/>
    </row>
    <row r="220" spans="1:256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  <c r="FY220" s="23"/>
      <c r="FZ220" s="23"/>
      <c r="GA220" s="23"/>
      <c r="GB220" s="23"/>
      <c r="GC220" s="23"/>
      <c r="GD220" s="23"/>
      <c r="GE220" s="23"/>
      <c r="GF220" s="23"/>
      <c r="GG220" s="23"/>
      <c r="GH220" s="23"/>
      <c r="GI220" s="23"/>
      <c r="GJ220" s="23"/>
      <c r="GK220" s="23"/>
      <c r="GL220" s="23"/>
      <c r="GM220" s="23"/>
      <c r="GN220" s="23"/>
      <c r="GO220" s="23"/>
      <c r="GP220" s="23"/>
      <c r="GQ220" s="23"/>
      <c r="GR220" s="23"/>
      <c r="GS220" s="23"/>
      <c r="GT220" s="23"/>
      <c r="GU220" s="23"/>
      <c r="GV220" s="23"/>
      <c r="GW220" s="23"/>
      <c r="GX220" s="23"/>
      <c r="GY220" s="23"/>
      <c r="GZ220" s="23"/>
      <c r="HA220" s="23"/>
      <c r="HB220" s="23"/>
      <c r="HC220" s="23"/>
      <c r="HD220" s="23"/>
      <c r="HE220" s="23"/>
      <c r="HF220" s="23"/>
      <c r="HG220" s="23"/>
      <c r="HH220" s="23"/>
      <c r="HI220" s="23"/>
      <c r="HJ220" s="23"/>
      <c r="HK220" s="23"/>
      <c r="HL220" s="23"/>
      <c r="HM220" s="23"/>
      <c r="HN220" s="23"/>
      <c r="HO220" s="23"/>
      <c r="HP220" s="23"/>
      <c r="HQ220" s="23"/>
      <c r="HR220" s="23"/>
      <c r="HS220" s="23"/>
      <c r="HT220" s="23"/>
      <c r="HU220" s="23"/>
      <c r="HV220" s="23"/>
      <c r="HW220" s="23"/>
      <c r="HX220" s="23"/>
      <c r="HY220" s="23"/>
      <c r="HZ220" s="23"/>
      <c r="IA220" s="23"/>
      <c r="IB220" s="23"/>
      <c r="IC220" s="23"/>
      <c r="ID220" s="23"/>
      <c r="IE220" s="23"/>
      <c r="IF220" s="23"/>
      <c r="IG220" s="23"/>
      <c r="IH220" s="23"/>
      <c r="II220" s="23"/>
      <c r="IJ220" s="23"/>
      <c r="IK220" s="23"/>
      <c r="IL220" s="23"/>
      <c r="IM220" s="23"/>
      <c r="IN220" s="23"/>
      <c r="IO220" s="23"/>
      <c r="IP220" s="23"/>
      <c r="IQ220" s="23"/>
      <c r="IR220" s="23"/>
      <c r="IS220" s="23"/>
      <c r="IT220" s="23"/>
      <c r="IU220" s="23"/>
      <c r="IV220" s="23"/>
    </row>
    <row r="221" spans="1:256" x14ac:dyDescent="0.25">
      <c r="A221" s="23" t="s">
        <v>141</v>
      </c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  <c r="FY221" s="23"/>
      <c r="FZ221" s="23"/>
      <c r="GA221" s="23"/>
      <c r="GB221" s="23"/>
      <c r="GC221" s="23"/>
      <c r="GD221" s="23"/>
      <c r="GE221" s="23"/>
      <c r="GF221" s="23"/>
      <c r="GG221" s="23"/>
      <c r="GH221" s="23"/>
      <c r="GI221" s="23"/>
      <c r="GJ221" s="23"/>
      <c r="GK221" s="23"/>
      <c r="GL221" s="23"/>
      <c r="GM221" s="23"/>
      <c r="GN221" s="23"/>
      <c r="GO221" s="23"/>
      <c r="GP221" s="23"/>
      <c r="GQ221" s="23"/>
      <c r="GR221" s="23"/>
      <c r="GS221" s="23"/>
      <c r="GT221" s="23"/>
      <c r="GU221" s="23"/>
      <c r="GV221" s="23"/>
      <c r="GW221" s="23"/>
      <c r="GX221" s="23"/>
      <c r="GY221" s="23"/>
      <c r="GZ221" s="23"/>
      <c r="HA221" s="23"/>
      <c r="HB221" s="23"/>
      <c r="HC221" s="23"/>
      <c r="HD221" s="23"/>
      <c r="HE221" s="23"/>
      <c r="HF221" s="23"/>
      <c r="HG221" s="23"/>
      <c r="HH221" s="23"/>
      <c r="HI221" s="23"/>
      <c r="HJ221" s="23"/>
      <c r="HK221" s="23"/>
      <c r="HL221" s="23"/>
      <c r="HM221" s="23"/>
      <c r="HN221" s="23"/>
      <c r="HO221" s="23"/>
      <c r="HP221" s="23"/>
      <c r="HQ221" s="23"/>
      <c r="HR221" s="23"/>
      <c r="HS221" s="23"/>
      <c r="HT221" s="23"/>
      <c r="HU221" s="23"/>
      <c r="HV221" s="23"/>
      <c r="HW221" s="23"/>
      <c r="HX221" s="23"/>
      <c r="HY221" s="23"/>
      <c r="HZ221" s="23"/>
      <c r="IA221" s="23"/>
      <c r="IB221" s="23"/>
      <c r="IC221" s="23"/>
      <c r="ID221" s="23"/>
      <c r="IE221" s="23"/>
      <c r="IF221" s="23"/>
      <c r="IG221" s="23"/>
      <c r="IH221" s="23"/>
      <c r="II221" s="23"/>
      <c r="IJ221" s="23"/>
      <c r="IK221" s="23"/>
      <c r="IL221" s="23"/>
      <c r="IM221" s="23"/>
      <c r="IN221" s="23"/>
      <c r="IO221" s="23"/>
      <c r="IP221" s="23"/>
      <c r="IQ221" s="23"/>
      <c r="IR221" s="23"/>
      <c r="IS221" s="23"/>
      <c r="IT221" s="23"/>
      <c r="IU221" s="23"/>
      <c r="IV221" s="23"/>
    </row>
    <row r="222" spans="1:256" x14ac:dyDescent="0.25">
      <c r="A222" s="23" t="s">
        <v>8</v>
      </c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  <c r="FY222" s="23"/>
      <c r="FZ222" s="23"/>
      <c r="GA222" s="23"/>
      <c r="GB222" s="23"/>
      <c r="GC222" s="23"/>
      <c r="GD222" s="23"/>
      <c r="GE222" s="23"/>
      <c r="GF222" s="23"/>
      <c r="GG222" s="23"/>
      <c r="GH222" s="23"/>
      <c r="GI222" s="23"/>
      <c r="GJ222" s="23"/>
      <c r="GK222" s="23"/>
      <c r="GL222" s="23"/>
      <c r="GM222" s="23"/>
      <c r="GN222" s="23"/>
      <c r="GO222" s="23"/>
      <c r="GP222" s="23"/>
      <c r="GQ222" s="23"/>
      <c r="GR222" s="23"/>
      <c r="GS222" s="23"/>
      <c r="GT222" s="23"/>
      <c r="GU222" s="23"/>
      <c r="GV222" s="23"/>
      <c r="GW222" s="23"/>
      <c r="GX222" s="23"/>
      <c r="GY222" s="23"/>
      <c r="GZ222" s="23"/>
      <c r="HA222" s="23"/>
      <c r="HB222" s="23"/>
      <c r="HC222" s="23"/>
      <c r="HD222" s="23"/>
      <c r="HE222" s="23"/>
      <c r="HF222" s="23"/>
      <c r="HG222" s="23"/>
      <c r="HH222" s="23"/>
      <c r="HI222" s="23"/>
      <c r="HJ222" s="23"/>
      <c r="HK222" s="23"/>
      <c r="HL222" s="23"/>
      <c r="HM222" s="23"/>
      <c r="HN222" s="23"/>
      <c r="HO222" s="23"/>
      <c r="HP222" s="23"/>
      <c r="HQ222" s="23"/>
      <c r="HR222" s="23"/>
      <c r="HS222" s="23"/>
      <c r="HT222" s="23"/>
      <c r="HU222" s="23"/>
      <c r="HV222" s="23"/>
      <c r="HW222" s="23"/>
      <c r="HX222" s="23"/>
      <c r="HY222" s="23"/>
      <c r="HZ222" s="23"/>
      <c r="IA222" s="23"/>
      <c r="IB222" s="23"/>
      <c r="IC222" s="23"/>
      <c r="ID222" s="23"/>
      <c r="IE222" s="23"/>
      <c r="IF222" s="23"/>
      <c r="IG222" s="23"/>
      <c r="IH222" s="23"/>
      <c r="II222" s="23"/>
      <c r="IJ222" s="23"/>
      <c r="IK222" s="23"/>
      <c r="IL222" s="23"/>
      <c r="IM222" s="23"/>
      <c r="IN222" s="23"/>
      <c r="IO222" s="23"/>
      <c r="IP222" s="23"/>
      <c r="IQ222" s="23"/>
      <c r="IR222" s="23"/>
      <c r="IS222" s="23"/>
      <c r="IT222" s="23"/>
      <c r="IU222" s="23"/>
      <c r="IV222" s="23"/>
    </row>
    <row r="223" spans="1:256" x14ac:dyDescent="0.25">
      <c r="A223" s="23" t="str">
        <f>CONCATENATE("ZNRC:NA1,",C15,",",A15,",1,,N:,,,0;")</f>
        <v>ZNRC:NA1,1C8E,MGW04,1,,N:,,,0;</v>
      </c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  <c r="FY223" s="23"/>
      <c r="FZ223" s="23"/>
      <c r="GA223" s="23"/>
      <c r="GB223" s="23"/>
      <c r="GC223" s="23"/>
      <c r="GD223" s="23"/>
      <c r="GE223" s="23"/>
      <c r="GF223" s="23"/>
      <c r="GG223" s="23"/>
      <c r="GH223" s="23"/>
      <c r="GI223" s="23"/>
      <c r="GJ223" s="23"/>
      <c r="GK223" s="23"/>
      <c r="GL223" s="23"/>
      <c r="GM223" s="23"/>
      <c r="GN223" s="23"/>
      <c r="GO223" s="23"/>
      <c r="GP223" s="23"/>
      <c r="GQ223" s="23"/>
      <c r="GR223" s="23"/>
      <c r="GS223" s="23"/>
      <c r="GT223" s="23"/>
      <c r="GU223" s="23"/>
      <c r="GV223" s="23"/>
      <c r="GW223" s="23"/>
      <c r="GX223" s="23"/>
      <c r="GY223" s="23"/>
      <c r="GZ223" s="23"/>
      <c r="HA223" s="23"/>
      <c r="HB223" s="23"/>
      <c r="HC223" s="23"/>
      <c r="HD223" s="23"/>
      <c r="HE223" s="23"/>
      <c r="HF223" s="23"/>
      <c r="HG223" s="23"/>
      <c r="HH223" s="23"/>
      <c r="HI223" s="23"/>
      <c r="HJ223" s="23"/>
      <c r="HK223" s="23"/>
      <c r="HL223" s="23"/>
      <c r="HM223" s="23"/>
      <c r="HN223" s="23"/>
      <c r="HO223" s="23"/>
      <c r="HP223" s="23"/>
      <c r="HQ223" s="23"/>
      <c r="HR223" s="23"/>
      <c r="HS223" s="23"/>
      <c r="HT223" s="23"/>
      <c r="HU223" s="23"/>
      <c r="HV223" s="23"/>
      <c r="HW223" s="23"/>
      <c r="HX223" s="23"/>
      <c r="HY223" s="23"/>
      <c r="HZ223" s="23"/>
      <c r="IA223" s="23"/>
      <c r="IB223" s="23"/>
      <c r="IC223" s="23"/>
      <c r="ID223" s="23"/>
      <c r="IE223" s="23"/>
      <c r="IF223" s="23"/>
      <c r="IG223" s="23"/>
      <c r="IH223" s="23"/>
      <c r="II223" s="23"/>
      <c r="IJ223" s="23"/>
      <c r="IK223" s="23"/>
      <c r="IL223" s="23"/>
      <c r="IM223" s="23"/>
      <c r="IN223" s="23"/>
      <c r="IO223" s="23"/>
      <c r="IP223" s="23"/>
      <c r="IQ223" s="23"/>
      <c r="IR223" s="23"/>
      <c r="IS223" s="23"/>
      <c r="IT223" s="23"/>
      <c r="IU223" s="23"/>
      <c r="IV223" s="23"/>
    </row>
    <row r="224" spans="1:256" x14ac:dyDescent="0.25">
      <c r="A224" s="23" t="str">
        <f>CONCATENATE("ZNRC:NA1,",C16,",",A16,",1,,N:NA1,",C15,",",A15,",0;")</f>
        <v>ZNRC:NA1,3FD1,MSS06,1,,N:NA1,1C8E,MGW04,0;</v>
      </c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  <c r="FY224" s="23"/>
      <c r="FZ224" s="23"/>
      <c r="GA224" s="23"/>
      <c r="GB224" s="23"/>
      <c r="GC224" s="23"/>
      <c r="GD224" s="23"/>
      <c r="GE224" s="23"/>
      <c r="GF224" s="23"/>
      <c r="GG224" s="23"/>
      <c r="GH224" s="23"/>
      <c r="GI224" s="23"/>
      <c r="GJ224" s="23"/>
      <c r="GK224" s="23"/>
      <c r="GL224" s="23"/>
      <c r="GM224" s="23"/>
      <c r="GN224" s="23"/>
      <c r="GO224" s="23"/>
      <c r="GP224" s="23"/>
      <c r="GQ224" s="23"/>
      <c r="GR224" s="23"/>
      <c r="GS224" s="23"/>
      <c r="GT224" s="23"/>
      <c r="GU224" s="23"/>
      <c r="GV224" s="23"/>
      <c r="GW224" s="23"/>
      <c r="GX224" s="23"/>
      <c r="GY224" s="23"/>
      <c r="GZ224" s="23"/>
      <c r="HA224" s="23"/>
      <c r="HB224" s="23"/>
      <c r="HC224" s="23"/>
      <c r="HD224" s="23"/>
      <c r="HE224" s="23"/>
      <c r="HF224" s="23"/>
      <c r="HG224" s="23"/>
      <c r="HH224" s="23"/>
      <c r="HI224" s="23"/>
      <c r="HJ224" s="23"/>
      <c r="HK224" s="23"/>
      <c r="HL224" s="23"/>
      <c r="HM224" s="23"/>
      <c r="HN224" s="23"/>
      <c r="HO224" s="23"/>
      <c r="HP224" s="23"/>
      <c r="HQ224" s="23"/>
      <c r="HR224" s="23"/>
      <c r="HS224" s="23"/>
      <c r="HT224" s="23"/>
      <c r="HU224" s="23"/>
      <c r="HV224" s="23"/>
      <c r="HW224" s="23"/>
      <c r="HX224" s="23"/>
      <c r="HY224" s="23"/>
      <c r="HZ224" s="23"/>
      <c r="IA224" s="23"/>
      <c r="IB224" s="23"/>
      <c r="IC224" s="23"/>
      <c r="ID224" s="23"/>
      <c r="IE224" s="23"/>
      <c r="IF224" s="23"/>
      <c r="IG224" s="23"/>
      <c r="IH224" s="23"/>
      <c r="II224" s="23"/>
      <c r="IJ224" s="23"/>
      <c r="IK224" s="23"/>
      <c r="IL224" s="23"/>
      <c r="IM224" s="23"/>
      <c r="IN224" s="23"/>
      <c r="IO224" s="23"/>
      <c r="IP224" s="23"/>
      <c r="IQ224" s="23"/>
      <c r="IR224" s="23"/>
      <c r="IS224" s="23"/>
      <c r="IT224" s="23"/>
      <c r="IU224" s="23"/>
      <c r="IV224" s="23"/>
    </row>
    <row r="225" spans="1:256" x14ac:dyDescent="0.25">
      <c r="A225" s="23" t="s">
        <v>8</v>
      </c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  <c r="FY225" s="23"/>
      <c r="FZ225" s="23"/>
      <c r="GA225" s="23"/>
      <c r="GB225" s="23"/>
      <c r="GC225" s="23"/>
      <c r="GD225" s="23"/>
      <c r="GE225" s="23"/>
      <c r="GF225" s="23"/>
      <c r="GG225" s="23"/>
      <c r="GH225" s="23"/>
      <c r="GI225" s="23"/>
      <c r="GJ225" s="23"/>
      <c r="GK225" s="23"/>
      <c r="GL225" s="23"/>
      <c r="GM225" s="23"/>
      <c r="GN225" s="23"/>
      <c r="GO225" s="23"/>
      <c r="GP225" s="23"/>
      <c r="GQ225" s="23"/>
      <c r="GR225" s="23"/>
      <c r="GS225" s="23"/>
      <c r="GT225" s="23"/>
      <c r="GU225" s="23"/>
      <c r="GV225" s="23"/>
      <c r="GW225" s="23"/>
      <c r="GX225" s="23"/>
      <c r="GY225" s="23"/>
      <c r="GZ225" s="23"/>
      <c r="HA225" s="23"/>
      <c r="HB225" s="23"/>
      <c r="HC225" s="23"/>
      <c r="HD225" s="23"/>
      <c r="HE225" s="23"/>
      <c r="HF225" s="23"/>
      <c r="HG225" s="23"/>
      <c r="HH225" s="23"/>
      <c r="HI225" s="23"/>
      <c r="HJ225" s="23"/>
      <c r="HK225" s="23"/>
      <c r="HL225" s="23"/>
      <c r="HM225" s="23"/>
      <c r="HN225" s="23"/>
      <c r="HO225" s="23"/>
      <c r="HP225" s="23"/>
      <c r="HQ225" s="23"/>
      <c r="HR225" s="23"/>
      <c r="HS225" s="23"/>
      <c r="HT225" s="23"/>
      <c r="HU225" s="23"/>
      <c r="HV225" s="23"/>
      <c r="HW225" s="23"/>
      <c r="HX225" s="23"/>
      <c r="HY225" s="23"/>
      <c r="HZ225" s="23"/>
      <c r="IA225" s="23"/>
      <c r="IB225" s="23"/>
      <c r="IC225" s="23"/>
      <c r="ID225" s="23"/>
      <c r="IE225" s="23"/>
      <c r="IF225" s="23"/>
      <c r="IG225" s="23"/>
      <c r="IH225" s="23"/>
      <c r="II225" s="23"/>
      <c r="IJ225" s="23"/>
      <c r="IK225" s="23"/>
      <c r="IL225" s="23"/>
      <c r="IM225" s="23"/>
      <c r="IN225" s="23"/>
      <c r="IO225" s="23"/>
      <c r="IP225" s="23"/>
      <c r="IQ225" s="23"/>
      <c r="IR225" s="23"/>
      <c r="IS225" s="23"/>
      <c r="IT225" s="23"/>
      <c r="IU225" s="23"/>
      <c r="IV225" s="23"/>
    </row>
    <row r="226" spans="1:256" x14ac:dyDescent="0.25">
      <c r="A226" s="23" t="s">
        <v>6</v>
      </c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  <c r="FY226" s="23"/>
      <c r="FZ226" s="23"/>
      <c r="GA226" s="23"/>
      <c r="GB226" s="23"/>
      <c r="GC226" s="23"/>
      <c r="GD226" s="23"/>
      <c r="GE226" s="23"/>
      <c r="GF226" s="23"/>
      <c r="GG226" s="23"/>
      <c r="GH226" s="23"/>
      <c r="GI226" s="23"/>
      <c r="GJ226" s="23"/>
      <c r="GK226" s="23"/>
      <c r="GL226" s="23"/>
      <c r="GM226" s="23"/>
      <c r="GN226" s="23"/>
      <c r="GO226" s="23"/>
      <c r="GP226" s="23"/>
      <c r="GQ226" s="23"/>
      <c r="GR226" s="23"/>
      <c r="GS226" s="23"/>
      <c r="GT226" s="23"/>
      <c r="GU226" s="23"/>
      <c r="GV226" s="23"/>
      <c r="GW226" s="23"/>
      <c r="GX226" s="23"/>
      <c r="GY226" s="23"/>
      <c r="GZ226" s="23"/>
      <c r="HA226" s="23"/>
      <c r="HB226" s="23"/>
      <c r="HC226" s="23"/>
      <c r="HD226" s="23"/>
      <c r="HE226" s="23"/>
      <c r="HF226" s="23"/>
      <c r="HG226" s="23"/>
      <c r="HH226" s="23"/>
      <c r="HI226" s="23"/>
      <c r="HJ226" s="23"/>
      <c r="HK226" s="23"/>
      <c r="HL226" s="23"/>
      <c r="HM226" s="23"/>
      <c r="HN226" s="23"/>
      <c r="HO226" s="23"/>
      <c r="HP226" s="23"/>
      <c r="HQ226" s="23"/>
      <c r="HR226" s="23"/>
      <c r="HS226" s="23"/>
      <c r="HT226" s="23"/>
      <c r="HU226" s="23"/>
      <c r="HV226" s="23"/>
      <c r="HW226" s="23"/>
      <c r="HX226" s="23"/>
      <c r="HY226" s="23"/>
      <c r="HZ226" s="23"/>
      <c r="IA226" s="23"/>
      <c r="IB226" s="23"/>
      <c r="IC226" s="23"/>
      <c r="ID226" s="23"/>
      <c r="IE226" s="23"/>
      <c r="IF226" s="23"/>
      <c r="IG226" s="23"/>
      <c r="IH226" s="23"/>
      <c r="II226" s="23"/>
      <c r="IJ226" s="23"/>
      <c r="IK226" s="23"/>
      <c r="IL226" s="23"/>
      <c r="IM226" s="23"/>
      <c r="IN226" s="23"/>
      <c r="IO226" s="23"/>
      <c r="IP226" s="23"/>
      <c r="IQ226" s="23"/>
      <c r="IR226" s="23"/>
      <c r="IS226" s="23"/>
      <c r="IT226" s="23"/>
      <c r="IU226" s="23"/>
      <c r="IV226" s="23"/>
    </row>
    <row r="227" spans="1:256" x14ac:dyDescent="0.25">
      <c r="A227" s="23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1:256" x14ac:dyDescent="0.25">
      <c r="A228" s="23" t="s">
        <v>142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1:256" x14ac:dyDescent="0.25">
      <c r="A229" s="23" t="s">
        <v>9</v>
      </c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1:256" x14ac:dyDescent="0.25">
      <c r="A230" s="23" t="str">
        <f>IF(C19&lt;&gt;"",CONCATENATE("ZNLA:",C19,";"),"")</f>
        <v>ZNLA:0;</v>
      </c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256" x14ac:dyDescent="0.25">
      <c r="A231" s="23" t="str">
        <f t="shared" ref="A231:A245" si="3">IF(C20&lt;&gt;"",CONCATENATE("ZNLA:",C20,";"),"")</f>
        <v>ZNLA:1;</v>
      </c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1:256" x14ac:dyDescent="0.25">
      <c r="A232" s="23" t="str">
        <f t="shared" si="3"/>
        <v/>
      </c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1:256" x14ac:dyDescent="0.25">
      <c r="A233" s="23" t="str">
        <f t="shared" si="3"/>
        <v/>
      </c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1:256" x14ac:dyDescent="0.25">
      <c r="A234" s="23" t="str">
        <f t="shared" si="3"/>
        <v/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1:256" x14ac:dyDescent="0.25">
      <c r="A235" s="23" t="str">
        <f t="shared" si="3"/>
        <v/>
      </c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1:256" x14ac:dyDescent="0.25">
      <c r="A236" s="23" t="str">
        <f t="shared" si="3"/>
        <v/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1:256" x14ac:dyDescent="0.25">
      <c r="A237" s="23" t="str">
        <f t="shared" si="3"/>
        <v/>
      </c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1:256" x14ac:dyDescent="0.25">
      <c r="A238" s="23" t="str">
        <f t="shared" si="3"/>
        <v/>
      </c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1:256" x14ac:dyDescent="0.25">
      <c r="A239" s="23" t="str">
        <f t="shared" si="3"/>
        <v/>
      </c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256" x14ac:dyDescent="0.25">
      <c r="A240" s="23" t="str">
        <f t="shared" si="3"/>
        <v/>
      </c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1:256" x14ac:dyDescent="0.25">
      <c r="A241" s="23" t="str">
        <f t="shared" si="3"/>
        <v/>
      </c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1:256" x14ac:dyDescent="0.25">
      <c r="A242" s="23" t="str">
        <f t="shared" si="3"/>
        <v/>
      </c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1:256" x14ac:dyDescent="0.25">
      <c r="A243" s="23" t="str">
        <f t="shared" si="3"/>
        <v/>
      </c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1:256" x14ac:dyDescent="0.25">
      <c r="A244" s="23" t="str">
        <f t="shared" si="3"/>
        <v/>
      </c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1:256" x14ac:dyDescent="0.25">
      <c r="A245" s="23" t="str">
        <f t="shared" si="3"/>
        <v/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1:256" x14ac:dyDescent="0.25">
      <c r="A246" s="23" t="s">
        <v>9</v>
      </c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1:256" s="35" customFormat="1" x14ac:dyDescent="0.25">
      <c r="A247" s="23" t="s">
        <v>6</v>
      </c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32"/>
      <c r="ES247" s="32"/>
      <c r="ET247" s="32"/>
      <c r="EU247" s="32"/>
      <c r="EV247" s="32"/>
      <c r="EW247" s="32"/>
      <c r="EX247" s="32"/>
      <c r="EY247" s="32"/>
      <c r="EZ247" s="32"/>
      <c r="FA247" s="32"/>
      <c r="FB247" s="32"/>
      <c r="FC247" s="32"/>
      <c r="FD247" s="32"/>
      <c r="FE247" s="32"/>
      <c r="FF247" s="32"/>
      <c r="FG247" s="32"/>
      <c r="FH247" s="32"/>
      <c r="FI247" s="32"/>
      <c r="FJ247" s="32"/>
      <c r="FK247" s="32"/>
      <c r="FL247" s="32"/>
      <c r="FM247" s="32"/>
      <c r="FN247" s="32"/>
      <c r="FO247" s="32"/>
      <c r="FP247" s="32"/>
      <c r="FQ247" s="32"/>
      <c r="FR247" s="32"/>
      <c r="FS247" s="32"/>
      <c r="FT247" s="32"/>
      <c r="FU247" s="32"/>
      <c r="FV247" s="32"/>
      <c r="FW247" s="32"/>
      <c r="FX247" s="32"/>
      <c r="FY247" s="32"/>
      <c r="FZ247" s="32"/>
      <c r="GA247" s="32"/>
      <c r="GB247" s="32"/>
      <c r="GC247" s="32"/>
      <c r="GD247" s="32"/>
      <c r="GE247" s="32"/>
      <c r="GF247" s="32"/>
      <c r="GG247" s="32"/>
      <c r="GH247" s="32"/>
      <c r="GI247" s="32"/>
      <c r="GJ247" s="32"/>
      <c r="GK247" s="32"/>
      <c r="GL247" s="32"/>
      <c r="GM247" s="32"/>
      <c r="GN247" s="32"/>
      <c r="GO247" s="32"/>
      <c r="GP247" s="32"/>
      <c r="GQ247" s="32"/>
      <c r="GR247" s="32"/>
      <c r="GS247" s="32"/>
      <c r="GT247" s="32"/>
      <c r="GU247" s="32"/>
      <c r="GV247" s="32"/>
      <c r="GW247" s="32"/>
      <c r="GX247" s="32"/>
      <c r="GY247" s="32"/>
      <c r="GZ247" s="32"/>
      <c r="HA247" s="32"/>
      <c r="HB247" s="32"/>
      <c r="HC247" s="32"/>
      <c r="HD247" s="32"/>
      <c r="HE247" s="32"/>
      <c r="HF247" s="32"/>
      <c r="HG247" s="32"/>
      <c r="HH247" s="32"/>
      <c r="HI247" s="32"/>
      <c r="HJ247" s="32"/>
      <c r="HK247" s="32"/>
      <c r="HL247" s="32"/>
      <c r="HM247" s="32"/>
      <c r="HN247" s="32"/>
      <c r="HO247" s="32"/>
      <c r="HP247" s="32"/>
      <c r="HQ247" s="32"/>
      <c r="HR247" s="32"/>
      <c r="HS247" s="32"/>
      <c r="HT247" s="32"/>
      <c r="HU247" s="32"/>
      <c r="HV247" s="32"/>
      <c r="HW247" s="32"/>
      <c r="HX247" s="32"/>
      <c r="HY247" s="32"/>
      <c r="HZ247" s="32"/>
      <c r="IA247" s="32"/>
      <c r="IB247" s="32"/>
      <c r="IC247" s="32"/>
      <c r="ID247" s="32"/>
      <c r="IE247" s="32"/>
      <c r="IF247" s="32"/>
      <c r="IG247" s="32"/>
      <c r="IH247" s="32"/>
      <c r="II247" s="32"/>
      <c r="IJ247" s="32"/>
      <c r="IK247" s="32"/>
      <c r="IL247" s="32"/>
      <c r="IM247" s="32"/>
      <c r="IN247" s="32"/>
      <c r="IO247" s="32"/>
      <c r="IP247" s="32"/>
      <c r="IQ247" s="32"/>
      <c r="IR247" s="32"/>
      <c r="IS247" s="32"/>
      <c r="IT247" s="32"/>
      <c r="IU247" s="32"/>
      <c r="IV247" s="32"/>
    </row>
    <row r="248" spans="1:256" s="35" customFormat="1" x14ac:dyDescent="0.25">
      <c r="A248" s="23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32"/>
      <c r="ES248" s="32"/>
      <c r="ET248" s="32"/>
      <c r="EU248" s="32"/>
      <c r="EV248" s="32"/>
      <c r="EW248" s="32"/>
      <c r="EX248" s="32"/>
      <c r="EY248" s="32"/>
      <c r="EZ248" s="32"/>
      <c r="FA248" s="32"/>
      <c r="FB248" s="32"/>
      <c r="FC248" s="32"/>
      <c r="FD248" s="32"/>
      <c r="FE248" s="32"/>
      <c r="FF248" s="32"/>
      <c r="FG248" s="32"/>
      <c r="FH248" s="32"/>
      <c r="FI248" s="32"/>
      <c r="FJ248" s="32"/>
      <c r="FK248" s="32"/>
      <c r="FL248" s="32"/>
      <c r="FM248" s="32"/>
      <c r="FN248" s="32"/>
      <c r="FO248" s="32"/>
      <c r="FP248" s="32"/>
      <c r="FQ248" s="32"/>
      <c r="FR248" s="32"/>
      <c r="FS248" s="32"/>
      <c r="FT248" s="32"/>
      <c r="FU248" s="32"/>
      <c r="FV248" s="32"/>
      <c r="FW248" s="32"/>
      <c r="FX248" s="32"/>
      <c r="FY248" s="32"/>
      <c r="FZ248" s="32"/>
      <c r="GA248" s="32"/>
      <c r="GB248" s="32"/>
      <c r="GC248" s="32"/>
      <c r="GD248" s="32"/>
      <c r="GE248" s="32"/>
      <c r="GF248" s="32"/>
      <c r="GG248" s="32"/>
      <c r="GH248" s="32"/>
      <c r="GI248" s="32"/>
      <c r="GJ248" s="32"/>
      <c r="GK248" s="32"/>
      <c r="GL248" s="32"/>
      <c r="GM248" s="32"/>
      <c r="GN248" s="32"/>
      <c r="GO248" s="32"/>
      <c r="GP248" s="32"/>
      <c r="GQ248" s="32"/>
      <c r="GR248" s="32"/>
      <c r="GS248" s="32"/>
      <c r="GT248" s="32"/>
      <c r="GU248" s="32"/>
      <c r="GV248" s="32"/>
      <c r="GW248" s="32"/>
      <c r="GX248" s="32"/>
      <c r="GY248" s="32"/>
      <c r="GZ248" s="32"/>
      <c r="HA248" s="32"/>
      <c r="HB248" s="32"/>
      <c r="HC248" s="32"/>
      <c r="HD248" s="32"/>
      <c r="HE248" s="32"/>
      <c r="HF248" s="32"/>
      <c r="HG248" s="32"/>
      <c r="HH248" s="32"/>
      <c r="HI248" s="32"/>
      <c r="HJ248" s="32"/>
      <c r="HK248" s="32"/>
      <c r="HL248" s="32"/>
      <c r="HM248" s="32"/>
      <c r="HN248" s="32"/>
      <c r="HO248" s="32"/>
      <c r="HP248" s="32"/>
      <c r="HQ248" s="32"/>
      <c r="HR248" s="32"/>
      <c r="HS248" s="32"/>
      <c r="HT248" s="32"/>
      <c r="HU248" s="32"/>
      <c r="HV248" s="32"/>
      <c r="HW248" s="32"/>
      <c r="HX248" s="32"/>
      <c r="HY248" s="32"/>
      <c r="HZ248" s="32"/>
      <c r="IA248" s="32"/>
      <c r="IB248" s="32"/>
      <c r="IC248" s="32"/>
      <c r="ID248" s="32"/>
      <c r="IE248" s="32"/>
      <c r="IF248" s="32"/>
      <c r="IG248" s="32"/>
      <c r="IH248" s="32"/>
      <c r="II248" s="32"/>
      <c r="IJ248" s="32"/>
      <c r="IK248" s="32"/>
      <c r="IL248" s="32"/>
      <c r="IM248" s="32"/>
      <c r="IN248" s="32"/>
      <c r="IO248" s="32"/>
      <c r="IP248" s="32"/>
      <c r="IQ248" s="32"/>
      <c r="IR248" s="32"/>
      <c r="IS248" s="32"/>
      <c r="IT248" s="32"/>
      <c r="IU248" s="32"/>
      <c r="IV248" s="32"/>
    </row>
    <row r="249" spans="1:256" s="35" customFormat="1" x14ac:dyDescent="0.25">
      <c r="A249" s="23" t="s">
        <v>35</v>
      </c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  <c r="FA249" s="32"/>
      <c r="FB249" s="32"/>
      <c r="FC249" s="32"/>
      <c r="FD249" s="32"/>
      <c r="FE249" s="32"/>
      <c r="FF249" s="32"/>
      <c r="FG249" s="32"/>
      <c r="FH249" s="32"/>
      <c r="FI249" s="32"/>
      <c r="FJ249" s="32"/>
      <c r="FK249" s="32"/>
      <c r="FL249" s="32"/>
      <c r="FM249" s="32"/>
      <c r="FN249" s="32"/>
      <c r="FO249" s="32"/>
      <c r="FP249" s="32"/>
      <c r="FQ249" s="32"/>
      <c r="FR249" s="32"/>
      <c r="FS249" s="32"/>
      <c r="FT249" s="32"/>
      <c r="FU249" s="32"/>
      <c r="FV249" s="32"/>
      <c r="FW249" s="32"/>
      <c r="FX249" s="32"/>
      <c r="FY249" s="32"/>
      <c r="FZ249" s="32"/>
      <c r="GA249" s="32"/>
      <c r="GB249" s="32"/>
      <c r="GC249" s="32"/>
      <c r="GD249" s="32"/>
      <c r="GE249" s="32"/>
      <c r="GF249" s="32"/>
      <c r="GG249" s="32"/>
      <c r="GH249" s="32"/>
      <c r="GI249" s="32"/>
      <c r="GJ249" s="32"/>
      <c r="GK249" s="32"/>
      <c r="GL249" s="32"/>
      <c r="GM249" s="32"/>
      <c r="GN249" s="32"/>
      <c r="GO249" s="32"/>
      <c r="GP249" s="32"/>
      <c r="GQ249" s="32"/>
      <c r="GR249" s="32"/>
      <c r="GS249" s="32"/>
      <c r="GT249" s="32"/>
      <c r="GU249" s="32"/>
      <c r="GV249" s="32"/>
      <c r="GW249" s="32"/>
      <c r="GX249" s="32"/>
      <c r="GY249" s="32"/>
      <c r="GZ249" s="32"/>
      <c r="HA249" s="32"/>
      <c r="HB249" s="32"/>
      <c r="HC249" s="32"/>
      <c r="HD249" s="32"/>
      <c r="HE249" s="32"/>
      <c r="HF249" s="32"/>
      <c r="HG249" s="32"/>
      <c r="HH249" s="32"/>
      <c r="HI249" s="32"/>
      <c r="HJ249" s="32"/>
      <c r="HK249" s="32"/>
      <c r="HL249" s="32"/>
      <c r="HM249" s="32"/>
      <c r="HN249" s="32"/>
      <c r="HO249" s="32"/>
      <c r="HP249" s="32"/>
      <c r="HQ249" s="32"/>
      <c r="HR249" s="32"/>
      <c r="HS249" s="32"/>
      <c r="HT249" s="32"/>
      <c r="HU249" s="32"/>
      <c r="HV249" s="32"/>
      <c r="HW249" s="32"/>
      <c r="HX249" s="32"/>
      <c r="HY249" s="32"/>
      <c r="HZ249" s="32"/>
      <c r="IA249" s="32"/>
      <c r="IB249" s="32"/>
      <c r="IC249" s="32"/>
      <c r="ID249" s="32"/>
      <c r="IE249" s="32"/>
      <c r="IF249" s="32"/>
      <c r="IG249" s="32"/>
      <c r="IH249" s="32"/>
      <c r="II249" s="32"/>
      <c r="IJ249" s="32"/>
      <c r="IK249" s="32"/>
      <c r="IL249" s="32"/>
      <c r="IM249" s="32"/>
      <c r="IN249" s="32"/>
      <c r="IO249" s="32"/>
      <c r="IP249" s="32"/>
      <c r="IQ249" s="32"/>
      <c r="IR249" s="32"/>
      <c r="IS249" s="32"/>
      <c r="IT249" s="32"/>
      <c r="IU249" s="32"/>
      <c r="IV249" s="32"/>
    </row>
    <row r="250" spans="1:256" s="35" customFormat="1" x14ac:dyDescent="0.25">
      <c r="A250" s="23" t="s">
        <v>10</v>
      </c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32"/>
      <c r="ES250" s="32"/>
      <c r="ET250" s="32"/>
      <c r="EU250" s="32"/>
      <c r="EV250" s="32"/>
      <c r="EW250" s="32"/>
      <c r="EX250" s="32"/>
      <c r="EY250" s="32"/>
      <c r="EZ250" s="32"/>
      <c r="FA250" s="32"/>
      <c r="FB250" s="32"/>
      <c r="FC250" s="32"/>
      <c r="FD250" s="32"/>
      <c r="FE250" s="32"/>
      <c r="FF250" s="32"/>
      <c r="FG250" s="32"/>
      <c r="FH250" s="32"/>
      <c r="FI250" s="32"/>
      <c r="FJ250" s="32"/>
      <c r="FK250" s="32"/>
      <c r="FL250" s="32"/>
      <c r="FM250" s="32"/>
      <c r="FN250" s="32"/>
      <c r="FO250" s="32"/>
      <c r="FP250" s="32"/>
      <c r="FQ250" s="32"/>
      <c r="FR250" s="32"/>
      <c r="FS250" s="32"/>
      <c r="FT250" s="32"/>
      <c r="FU250" s="32"/>
      <c r="FV250" s="32"/>
      <c r="FW250" s="32"/>
      <c r="FX250" s="32"/>
      <c r="FY250" s="32"/>
      <c r="FZ250" s="32"/>
      <c r="GA250" s="32"/>
      <c r="GB250" s="32"/>
      <c r="GC250" s="32"/>
      <c r="GD250" s="32"/>
      <c r="GE250" s="32"/>
      <c r="GF250" s="32"/>
      <c r="GG250" s="32"/>
      <c r="GH250" s="32"/>
      <c r="GI250" s="32"/>
      <c r="GJ250" s="32"/>
      <c r="GK250" s="32"/>
      <c r="GL250" s="32"/>
      <c r="GM250" s="32"/>
      <c r="GN250" s="32"/>
      <c r="GO250" s="32"/>
      <c r="GP250" s="32"/>
      <c r="GQ250" s="32"/>
      <c r="GR250" s="32"/>
      <c r="GS250" s="32"/>
      <c r="GT250" s="32"/>
      <c r="GU250" s="32"/>
      <c r="GV250" s="32"/>
      <c r="GW250" s="32"/>
      <c r="GX250" s="32"/>
      <c r="GY250" s="32"/>
      <c r="GZ250" s="32"/>
      <c r="HA250" s="32"/>
      <c r="HB250" s="32"/>
      <c r="HC250" s="32"/>
      <c r="HD250" s="32"/>
      <c r="HE250" s="32"/>
      <c r="HF250" s="32"/>
      <c r="HG250" s="32"/>
      <c r="HH250" s="32"/>
      <c r="HI250" s="32"/>
      <c r="HJ250" s="32"/>
      <c r="HK250" s="32"/>
      <c r="HL250" s="32"/>
      <c r="HM250" s="32"/>
      <c r="HN250" s="32"/>
      <c r="HO250" s="32"/>
      <c r="HP250" s="32"/>
      <c r="HQ250" s="32"/>
      <c r="HR250" s="32"/>
      <c r="HS250" s="32"/>
      <c r="HT250" s="32"/>
      <c r="HU250" s="32"/>
      <c r="HV250" s="32"/>
      <c r="HW250" s="32"/>
      <c r="HX250" s="32"/>
      <c r="HY250" s="32"/>
      <c r="HZ250" s="32"/>
      <c r="IA250" s="32"/>
      <c r="IB250" s="32"/>
      <c r="IC250" s="32"/>
      <c r="ID250" s="32"/>
      <c r="IE250" s="32"/>
      <c r="IF250" s="32"/>
      <c r="IG250" s="32"/>
      <c r="IH250" s="32"/>
      <c r="II250" s="32"/>
      <c r="IJ250" s="32"/>
      <c r="IK250" s="32"/>
      <c r="IL250" s="32"/>
      <c r="IM250" s="32"/>
      <c r="IN250" s="32"/>
      <c r="IO250" s="32"/>
      <c r="IP250" s="32"/>
      <c r="IQ250" s="32"/>
      <c r="IR250" s="32"/>
      <c r="IS250" s="32"/>
      <c r="IT250" s="32"/>
      <c r="IU250" s="32"/>
      <c r="IV250" s="32"/>
    </row>
    <row r="251" spans="1:256" s="35" customFormat="1" x14ac:dyDescent="0.25">
      <c r="A251" s="23" t="str">
        <f>CONCATENATE("ZNVA:NA1,",C15,";")</f>
        <v>ZNVA:NA1,1C8E;</v>
      </c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  <c r="FN251" s="32"/>
      <c r="FO251" s="32"/>
      <c r="FP251" s="32"/>
      <c r="FQ251" s="32"/>
      <c r="FR251" s="32"/>
      <c r="FS251" s="32"/>
      <c r="FT251" s="32"/>
      <c r="FU251" s="32"/>
      <c r="FV251" s="32"/>
      <c r="FW251" s="32"/>
      <c r="FX251" s="32"/>
      <c r="FY251" s="32"/>
      <c r="FZ251" s="32"/>
      <c r="GA251" s="32"/>
      <c r="GB251" s="32"/>
      <c r="GC251" s="32"/>
      <c r="GD251" s="32"/>
      <c r="GE251" s="32"/>
      <c r="GF251" s="32"/>
      <c r="GG251" s="32"/>
      <c r="GH251" s="32"/>
      <c r="GI251" s="32"/>
      <c r="GJ251" s="32"/>
      <c r="GK251" s="32"/>
      <c r="GL251" s="32"/>
      <c r="GM251" s="32"/>
      <c r="GN251" s="32"/>
      <c r="GO251" s="32"/>
      <c r="GP251" s="32"/>
      <c r="GQ251" s="32"/>
      <c r="GR251" s="32"/>
      <c r="GS251" s="32"/>
      <c r="GT251" s="32"/>
      <c r="GU251" s="32"/>
      <c r="GV251" s="32"/>
      <c r="GW251" s="32"/>
      <c r="GX251" s="32"/>
      <c r="GY251" s="32"/>
      <c r="GZ251" s="32"/>
      <c r="HA251" s="32"/>
      <c r="HB251" s="32"/>
      <c r="HC251" s="32"/>
      <c r="HD251" s="32"/>
      <c r="HE251" s="32"/>
      <c r="HF251" s="32"/>
      <c r="HG251" s="32"/>
      <c r="HH251" s="32"/>
      <c r="HI251" s="32"/>
      <c r="HJ251" s="32"/>
      <c r="HK251" s="32"/>
      <c r="HL251" s="32"/>
      <c r="HM251" s="32"/>
      <c r="HN251" s="32"/>
      <c r="HO251" s="32"/>
      <c r="HP251" s="32"/>
      <c r="HQ251" s="32"/>
      <c r="HR251" s="32"/>
      <c r="HS251" s="32"/>
      <c r="HT251" s="32"/>
      <c r="HU251" s="32"/>
      <c r="HV251" s="32"/>
      <c r="HW251" s="32"/>
      <c r="HX251" s="32"/>
      <c r="HY251" s="32"/>
      <c r="HZ251" s="32"/>
      <c r="IA251" s="32"/>
      <c r="IB251" s="32"/>
      <c r="IC251" s="32"/>
      <c r="ID251" s="32"/>
      <c r="IE251" s="32"/>
      <c r="IF251" s="32"/>
      <c r="IG251" s="32"/>
      <c r="IH251" s="32"/>
      <c r="II251" s="32"/>
      <c r="IJ251" s="32"/>
      <c r="IK251" s="32"/>
      <c r="IL251" s="32"/>
      <c r="IM251" s="32"/>
      <c r="IN251" s="32"/>
      <c r="IO251" s="32"/>
      <c r="IP251" s="32"/>
      <c r="IQ251" s="32"/>
      <c r="IR251" s="32"/>
      <c r="IS251" s="32"/>
      <c r="IT251" s="32"/>
      <c r="IU251" s="32"/>
      <c r="IV251" s="32"/>
    </row>
    <row r="252" spans="1:256" s="35" customFormat="1" x14ac:dyDescent="0.25">
      <c r="A252" s="23" t="str">
        <f>CONCATENATE("ZNVA:NA1,",C16,":NA1,",C15,";")</f>
        <v>ZNVA:NA1,3FD1:NA1,1C8E;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32"/>
      <c r="ES252" s="32"/>
      <c r="ET252" s="32"/>
      <c r="EU252" s="32"/>
      <c r="EV252" s="32"/>
      <c r="EW252" s="32"/>
      <c r="EX252" s="32"/>
      <c r="EY252" s="32"/>
      <c r="EZ252" s="32"/>
      <c r="FA252" s="32"/>
      <c r="FB252" s="32"/>
      <c r="FC252" s="32"/>
      <c r="FD252" s="32"/>
      <c r="FE252" s="32"/>
      <c r="FF252" s="32"/>
      <c r="FG252" s="32"/>
      <c r="FH252" s="32"/>
      <c r="FI252" s="32"/>
      <c r="FJ252" s="32"/>
      <c r="FK252" s="32"/>
      <c r="FL252" s="32"/>
      <c r="FM252" s="32"/>
      <c r="FN252" s="32"/>
      <c r="FO252" s="32"/>
      <c r="FP252" s="32"/>
      <c r="FQ252" s="32"/>
      <c r="FR252" s="32"/>
      <c r="FS252" s="32"/>
      <c r="FT252" s="32"/>
      <c r="FU252" s="32"/>
      <c r="FV252" s="32"/>
      <c r="FW252" s="32"/>
      <c r="FX252" s="32"/>
      <c r="FY252" s="32"/>
      <c r="FZ252" s="32"/>
      <c r="GA252" s="32"/>
      <c r="GB252" s="32"/>
      <c r="GC252" s="32"/>
      <c r="GD252" s="32"/>
      <c r="GE252" s="32"/>
      <c r="GF252" s="32"/>
      <c r="GG252" s="32"/>
      <c r="GH252" s="32"/>
      <c r="GI252" s="32"/>
      <c r="GJ252" s="32"/>
      <c r="GK252" s="32"/>
      <c r="GL252" s="32"/>
      <c r="GM252" s="32"/>
      <c r="GN252" s="32"/>
      <c r="GO252" s="32"/>
      <c r="GP252" s="32"/>
      <c r="GQ252" s="32"/>
      <c r="GR252" s="32"/>
      <c r="GS252" s="32"/>
      <c r="GT252" s="32"/>
      <c r="GU252" s="32"/>
      <c r="GV252" s="32"/>
      <c r="GW252" s="32"/>
      <c r="GX252" s="32"/>
      <c r="GY252" s="32"/>
      <c r="GZ252" s="32"/>
      <c r="HA252" s="32"/>
      <c r="HB252" s="32"/>
      <c r="HC252" s="32"/>
      <c r="HD252" s="32"/>
      <c r="HE252" s="32"/>
      <c r="HF252" s="32"/>
      <c r="HG252" s="32"/>
      <c r="HH252" s="32"/>
      <c r="HI252" s="32"/>
      <c r="HJ252" s="32"/>
      <c r="HK252" s="32"/>
      <c r="HL252" s="32"/>
      <c r="HM252" s="32"/>
      <c r="HN252" s="32"/>
      <c r="HO252" s="32"/>
      <c r="HP252" s="32"/>
      <c r="HQ252" s="32"/>
      <c r="HR252" s="32"/>
      <c r="HS252" s="32"/>
      <c r="HT252" s="32"/>
      <c r="HU252" s="32"/>
      <c r="HV252" s="32"/>
      <c r="HW252" s="32"/>
      <c r="HX252" s="32"/>
      <c r="HY252" s="32"/>
      <c r="HZ252" s="32"/>
      <c r="IA252" s="32"/>
      <c r="IB252" s="32"/>
      <c r="IC252" s="32"/>
      <c r="ID252" s="32"/>
      <c r="IE252" s="32"/>
      <c r="IF252" s="32"/>
      <c r="IG252" s="32"/>
      <c r="IH252" s="32"/>
      <c r="II252" s="32"/>
      <c r="IJ252" s="32"/>
      <c r="IK252" s="32"/>
      <c r="IL252" s="32"/>
      <c r="IM252" s="32"/>
      <c r="IN252" s="32"/>
      <c r="IO252" s="32"/>
      <c r="IP252" s="32"/>
      <c r="IQ252" s="32"/>
      <c r="IR252" s="32"/>
      <c r="IS252" s="32"/>
      <c r="IT252" s="32"/>
      <c r="IU252" s="32"/>
      <c r="IV252" s="32"/>
    </row>
    <row r="253" spans="1:256" s="35" customFormat="1" x14ac:dyDescent="0.25">
      <c r="A253" s="23" t="s">
        <v>10</v>
      </c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32"/>
      <c r="ES253" s="32"/>
      <c r="ET253" s="32"/>
      <c r="EU253" s="32"/>
      <c r="EV253" s="32"/>
      <c r="EW253" s="32"/>
      <c r="EX253" s="32"/>
      <c r="EY253" s="32"/>
      <c r="EZ253" s="32"/>
      <c r="FA253" s="32"/>
      <c r="FB253" s="32"/>
      <c r="FC253" s="32"/>
      <c r="FD253" s="32"/>
      <c r="FE253" s="32"/>
      <c r="FF253" s="32"/>
      <c r="FG253" s="32"/>
      <c r="FH253" s="32"/>
      <c r="FI253" s="32"/>
      <c r="FJ253" s="32"/>
      <c r="FK253" s="32"/>
      <c r="FL253" s="32"/>
      <c r="FM253" s="32"/>
      <c r="FN253" s="32"/>
      <c r="FO253" s="32"/>
      <c r="FP253" s="32"/>
      <c r="FQ253" s="32"/>
      <c r="FR253" s="32"/>
      <c r="FS253" s="32"/>
      <c r="FT253" s="32"/>
      <c r="FU253" s="32"/>
      <c r="FV253" s="32"/>
      <c r="FW253" s="32"/>
      <c r="FX253" s="32"/>
      <c r="FY253" s="32"/>
      <c r="FZ253" s="32"/>
      <c r="GA253" s="32"/>
      <c r="GB253" s="32"/>
      <c r="GC253" s="32"/>
      <c r="GD253" s="32"/>
      <c r="GE253" s="32"/>
      <c r="GF253" s="32"/>
      <c r="GG253" s="32"/>
      <c r="GH253" s="32"/>
      <c r="GI253" s="32"/>
      <c r="GJ253" s="32"/>
      <c r="GK253" s="32"/>
      <c r="GL253" s="32"/>
      <c r="GM253" s="32"/>
      <c r="GN253" s="32"/>
      <c r="GO253" s="32"/>
      <c r="GP253" s="32"/>
      <c r="GQ253" s="32"/>
      <c r="GR253" s="32"/>
      <c r="GS253" s="32"/>
      <c r="GT253" s="32"/>
      <c r="GU253" s="32"/>
      <c r="GV253" s="32"/>
      <c r="GW253" s="32"/>
      <c r="GX253" s="32"/>
      <c r="GY253" s="32"/>
      <c r="GZ253" s="32"/>
      <c r="HA253" s="32"/>
      <c r="HB253" s="32"/>
      <c r="HC253" s="32"/>
      <c r="HD253" s="32"/>
      <c r="HE253" s="32"/>
      <c r="HF253" s="32"/>
      <c r="HG253" s="32"/>
      <c r="HH253" s="32"/>
      <c r="HI253" s="32"/>
      <c r="HJ253" s="32"/>
      <c r="HK253" s="32"/>
      <c r="HL253" s="32"/>
      <c r="HM253" s="32"/>
      <c r="HN253" s="32"/>
      <c r="HO253" s="32"/>
      <c r="HP253" s="32"/>
      <c r="HQ253" s="32"/>
      <c r="HR253" s="32"/>
      <c r="HS253" s="32"/>
      <c r="HT253" s="32"/>
      <c r="HU253" s="32"/>
      <c r="HV253" s="32"/>
      <c r="HW253" s="32"/>
      <c r="HX253" s="32"/>
      <c r="HY253" s="32"/>
      <c r="HZ253" s="32"/>
      <c r="IA253" s="32"/>
      <c r="IB253" s="32"/>
      <c r="IC253" s="32"/>
      <c r="ID253" s="32"/>
      <c r="IE253" s="32"/>
      <c r="IF253" s="32"/>
      <c r="IG253" s="32"/>
      <c r="IH253" s="32"/>
      <c r="II253" s="32"/>
      <c r="IJ253" s="32"/>
      <c r="IK253" s="32"/>
      <c r="IL253" s="32"/>
      <c r="IM253" s="32"/>
      <c r="IN253" s="32"/>
      <c r="IO253" s="32"/>
      <c r="IP253" s="32"/>
      <c r="IQ253" s="32"/>
      <c r="IR253" s="32"/>
      <c r="IS253" s="32"/>
      <c r="IT253" s="32"/>
      <c r="IU253" s="32"/>
      <c r="IV253" s="32"/>
    </row>
    <row r="254" spans="1:256" s="35" customFormat="1" x14ac:dyDescent="0.25">
      <c r="A254" s="23" t="s">
        <v>6</v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32"/>
      <c r="ES254" s="32"/>
      <c r="ET254" s="32"/>
      <c r="EU254" s="32"/>
      <c r="EV254" s="32"/>
      <c r="EW254" s="32"/>
      <c r="EX254" s="32"/>
      <c r="EY254" s="32"/>
      <c r="EZ254" s="32"/>
      <c r="FA254" s="32"/>
      <c r="FB254" s="32"/>
      <c r="FC254" s="32"/>
      <c r="FD254" s="32"/>
      <c r="FE254" s="32"/>
      <c r="FF254" s="32"/>
      <c r="FG254" s="32"/>
      <c r="FH254" s="32"/>
      <c r="FI254" s="32"/>
      <c r="FJ254" s="32"/>
      <c r="FK254" s="32"/>
      <c r="FL254" s="32"/>
      <c r="FM254" s="32"/>
      <c r="FN254" s="32"/>
      <c r="FO254" s="32"/>
      <c r="FP254" s="32"/>
      <c r="FQ254" s="32"/>
      <c r="FR254" s="32"/>
      <c r="FS254" s="32"/>
      <c r="FT254" s="32"/>
      <c r="FU254" s="32"/>
      <c r="FV254" s="32"/>
      <c r="FW254" s="32"/>
      <c r="FX254" s="32"/>
      <c r="FY254" s="32"/>
      <c r="FZ254" s="32"/>
      <c r="GA254" s="32"/>
      <c r="GB254" s="32"/>
      <c r="GC254" s="32"/>
      <c r="GD254" s="32"/>
      <c r="GE254" s="32"/>
      <c r="GF254" s="32"/>
      <c r="GG254" s="32"/>
      <c r="GH254" s="32"/>
      <c r="GI254" s="32"/>
      <c r="GJ254" s="32"/>
      <c r="GK254" s="32"/>
      <c r="GL254" s="32"/>
      <c r="GM254" s="32"/>
      <c r="GN254" s="32"/>
      <c r="GO254" s="32"/>
      <c r="GP254" s="32"/>
      <c r="GQ254" s="32"/>
      <c r="GR254" s="32"/>
      <c r="GS254" s="32"/>
      <c r="GT254" s="32"/>
      <c r="GU254" s="32"/>
      <c r="GV254" s="32"/>
      <c r="GW254" s="32"/>
      <c r="GX254" s="32"/>
      <c r="GY254" s="32"/>
      <c r="GZ254" s="32"/>
      <c r="HA254" s="32"/>
      <c r="HB254" s="32"/>
      <c r="HC254" s="32"/>
      <c r="HD254" s="32"/>
      <c r="HE254" s="32"/>
      <c r="HF254" s="32"/>
      <c r="HG254" s="32"/>
      <c r="HH254" s="32"/>
      <c r="HI254" s="32"/>
      <c r="HJ254" s="32"/>
      <c r="HK254" s="32"/>
      <c r="HL254" s="32"/>
      <c r="HM254" s="32"/>
      <c r="HN254" s="32"/>
      <c r="HO254" s="32"/>
      <c r="HP254" s="32"/>
      <c r="HQ254" s="32"/>
      <c r="HR254" s="32"/>
      <c r="HS254" s="32"/>
      <c r="HT254" s="32"/>
      <c r="HU254" s="32"/>
      <c r="HV254" s="32"/>
      <c r="HW254" s="32"/>
      <c r="HX254" s="32"/>
      <c r="HY254" s="32"/>
      <c r="HZ254" s="32"/>
      <c r="IA254" s="32"/>
      <c r="IB254" s="32"/>
      <c r="IC254" s="32"/>
      <c r="ID254" s="32"/>
      <c r="IE254" s="32"/>
      <c r="IF254" s="32"/>
      <c r="IG254" s="32"/>
      <c r="IH254" s="32"/>
      <c r="II254" s="32"/>
      <c r="IJ254" s="32"/>
      <c r="IK254" s="32"/>
      <c r="IL254" s="32"/>
      <c r="IM254" s="32"/>
      <c r="IN254" s="32"/>
      <c r="IO254" s="32"/>
      <c r="IP254" s="32"/>
      <c r="IQ254" s="32"/>
      <c r="IR254" s="32"/>
      <c r="IS254" s="32"/>
      <c r="IT254" s="32"/>
      <c r="IU254" s="32"/>
      <c r="IV254" s="32"/>
    </row>
    <row r="255" spans="1:256" s="35" customFormat="1" x14ac:dyDescent="0.25">
      <c r="A255" s="2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  <c r="ER255" s="32"/>
      <c r="ES255" s="32"/>
      <c r="ET255" s="32"/>
      <c r="EU255" s="32"/>
      <c r="EV255" s="32"/>
      <c r="EW255" s="32"/>
      <c r="EX255" s="32"/>
      <c r="EY255" s="32"/>
      <c r="EZ255" s="32"/>
      <c r="FA255" s="32"/>
      <c r="FB255" s="32"/>
      <c r="FC255" s="32"/>
      <c r="FD255" s="32"/>
      <c r="FE255" s="32"/>
      <c r="FF255" s="32"/>
      <c r="FG255" s="32"/>
      <c r="FH255" s="32"/>
      <c r="FI255" s="32"/>
      <c r="FJ255" s="32"/>
      <c r="FK255" s="32"/>
      <c r="FL255" s="32"/>
      <c r="FM255" s="32"/>
      <c r="FN255" s="32"/>
      <c r="FO255" s="32"/>
      <c r="FP255" s="32"/>
      <c r="FQ255" s="32"/>
      <c r="FR255" s="32"/>
      <c r="FS255" s="32"/>
      <c r="FT255" s="32"/>
      <c r="FU255" s="32"/>
      <c r="FV255" s="32"/>
      <c r="FW255" s="32"/>
      <c r="FX255" s="32"/>
      <c r="FY255" s="32"/>
      <c r="FZ255" s="32"/>
      <c r="GA255" s="32"/>
      <c r="GB255" s="32"/>
      <c r="GC255" s="32"/>
      <c r="GD255" s="32"/>
      <c r="GE255" s="32"/>
      <c r="GF255" s="32"/>
      <c r="GG255" s="32"/>
      <c r="GH255" s="32"/>
      <c r="GI255" s="32"/>
      <c r="GJ255" s="32"/>
      <c r="GK255" s="32"/>
      <c r="GL255" s="32"/>
      <c r="GM255" s="32"/>
      <c r="GN255" s="32"/>
      <c r="GO255" s="32"/>
      <c r="GP255" s="32"/>
      <c r="GQ255" s="32"/>
      <c r="GR255" s="32"/>
      <c r="GS255" s="32"/>
      <c r="GT255" s="32"/>
      <c r="GU255" s="32"/>
      <c r="GV255" s="32"/>
      <c r="GW255" s="32"/>
      <c r="GX255" s="32"/>
      <c r="GY255" s="32"/>
      <c r="GZ255" s="32"/>
      <c r="HA255" s="32"/>
      <c r="HB255" s="32"/>
      <c r="HC255" s="32"/>
      <c r="HD255" s="32"/>
      <c r="HE255" s="32"/>
      <c r="HF255" s="32"/>
      <c r="HG255" s="32"/>
      <c r="HH255" s="32"/>
      <c r="HI255" s="32"/>
      <c r="HJ255" s="32"/>
      <c r="HK255" s="32"/>
      <c r="HL255" s="32"/>
      <c r="HM255" s="32"/>
      <c r="HN255" s="32"/>
      <c r="HO255" s="32"/>
      <c r="HP255" s="32"/>
      <c r="HQ255" s="32"/>
      <c r="HR255" s="32"/>
      <c r="HS255" s="32"/>
      <c r="HT255" s="32"/>
      <c r="HU255" s="32"/>
      <c r="HV255" s="32"/>
      <c r="HW255" s="32"/>
      <c r="HX255" s="32"/>
      <c r="HY255" s="32"/>
      <c r="HZ255" s="32"/>
      <c r="IA255" s="32"/>
      <c r="IB255" s="32"/>
      <c r="IC255" s="32"/>
      <c r="ID255" s="32"/>
      <c r="IE255" s="32"/>
      <c r="IF255" s="32"/>
      <c r="IG255" s="32"/>
      <c r="IH255" s="32"/>
      <c r="II255" s="32"/>
      <c r="IJ255" s="32"/>
      <c r="IK255" s="32"/>
      <c r="IL255" s="32"/>
      <c r="IM255" s="32"/>
      <c r="IN255" s="32"/>
      <c r="IO255" s="32"/>
      <c r="IP255" s="32"/>
      <c r="IQ255" s="32"/>
      <c r="IR255" s="32"/>
      <c r="IS255" s="32"/>
      <c r="IT255" s="32"/>
      <c r="IU255" s="32"/>
      <c r="IV255" s="32"/>
    </row>
    <row r="256" spans="1:256" s="35" customFormat="1" x14ac:dyDescent="0.25">
      <c r="A256" s="23" t="s">
        <v>96</v>
      </c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  <c r="EQ256" s="32"/>
      <c r="ER256" s="32"/>
      <c r="ES256" s="32"/>
      <c r="ET256" s="32"/>
      <c r="EU256" s="32"/>
      <c r="EV256" s="32"/>
      <c r="EW256" s="32"/>
      <c r="EX256" s="32"/>
      <c r="EY256" s="32"/>
      <c r="EZ256" s="32"/>
      <c r="FA256" s="32"/>
      <c r="FB256" s="32"/>
      <c r="FC256" s="32"/>
      <c r="FD256" s="32"/>
      <c r="FE256" s="32"/>
      <c r="FF256" s="32"/>
      <c r="FG256" s="32"/>
      <c r="FH256" s="32"/>
      <c r="FI256" s="32"/>
      <c r="FJ256" s="32"/>
      <c r="FK256" s="32"/>
      <c r="FL256" s="32"/>
      <c r="FM256" s="32"/>
      <c r="FN256" s="32"/>
      <c r="FO256" s="32"/>
      <c r="FP256" s="32"/>
      <c r="FQ256" s="32"/>
      <c r="FR256" s="32"/>
      <c r="FS256" s="32"/>
      <c r="FT256" s="32"/>
      <c r="FU256" s="32"/>
      <c r="FV256" s="32"/>
      <c r="FW256" s="32"/>
      <c r="FX256" s="32"/>
      <c r="FY256" s="32"/>
      <c r="FZ256" s="32"/>
      <c r="GA256" s="32"/>
      <c r="GB256" s="32"/>
      <c r="GC256" s="32"/>
      <c r="GD256" s="32"/>
      <c r="GE256" s="32"/>
      <c r="GF256" s="32"/>
      <c r="GG256" s="32"/>
      <c r="GH256" s="32"/>
      <c r="GI256" s="32"/>
      <c r="GJ256" s="32"/>
      <c r="GK256" s="32"/>
      <c r="GL256" s="32"/>
      <c r="GM256" s="32"/>
      <c r="GN256" s="32"/>
      <c r="GO256" s="32"/>
      <c r="GP256" s="32"/>
      <c r="GQ256" s="32"/>
      <c r="GR256" s="32"/>
      <c r="GS256" s="32"/>
      <c r="GT256" s="32"/>
      <c r="GU256" s="32"/>
      <c r="GV256" s="32"/>
      <c r="GW256" s="32"/>
      <c r="GX256" s="32"/>
      <c r="GY256" s="32"/>
      <c r="GZ256" s="32"/>
      <c r="HA256" s="32"/>
      <c r="HB256" s="32"/>
      <c r="HC256" s="32"/>
      <c r="HD256" s="32"/>
      <c r="HE256" s="32"/>
      <c r="HF256" s="32"/>
      <c r="HG256" s="32"/>
      <c r="HH256" s="32"/>
      <c r="HI256" s="32"/>
      <c r="HJ256" s="32"/>
      <c r="HK256" s="32"/>
      <c r="HL256" s="32"/>
      <c r="HM256" s="32"/>
      <c r="HN256" s="32"/>
      <c r="HO256" s="32"/>
      <c r="HP256" s="32"/>
      <c r="HQ256" s="32"/>
      <c r="HR256" s="32"/>
      <c r="HS256" s="32"/>
      <c r="HT256" s="32"/>
      <c r="HU256" s="32"/>
      <c r="HV256" s="32"/>
      <c r="HW256" s="32"/>
      <c r="HX256" s="32"/>
      <c r="HY256" s="32"/>
      <c r="HZ256" s="32"/>
      <c r="IA256" s="32"/>
      <c r="IB256" s="32"/>
      <c r="IC256" s="32"/>
      <c r="ID256" s="32"/>
      <c r="IE256" s="32"/>
      <c r="IF256" s="32"/>
      <c r="IG256" s="32"/>
      <c r="IH256" s="32"/>
      <c r="II256" s="32"/>
      <c r="IJ256" s="32"/>
      <c r="IK256" s="32"/>
      <c r="IL256" s="32"/>
      <c r="IM256" s="32"/>
      <c r="IN256" s="32"/>
      <c r="IO256" s="32"/>
      <c r="IP256" s="32"/>
      <c r="IQ256" s="32"/>
      <c r="IR256" s="32"/>
      <c r="IS256" s="32"/>
      <c r="IT256" s="32"/>
      <c r="IU256" s="32"/>
      <c r="IV256" s="32"/>
    </row>
    <row r="257" spans="1:256" s="35" customFormat="1" x14ac:dyDescent="0.25">
      <c r="A257" s="23" t="s">
        <v>9</v>
      </c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32"/>
      <c r="ES257" s="32"/>
      <c r="ET257" s="32"/>
      <c r="EU257" s="32"/>
      <c r="EV257" s="32"/>
      <c r="EW257" s="32"/>
      <c r="EX257" s="32"/>
      <c r="EY257" s="32"/>
      <c r="EZ257" s="32"/>
      <c r="FA257" s="32"/>
      <c r="FB257" s="32"/>
      <c r="FC257" s="32"/>
      <c r="FD257" s="32"/>
      <c r="FE257" s="32"/>
      <c r="FF257" s="32"/>
      <c r="FG257" s="32"/>
      <c r="FH257" s="32"/>
      <c r="FI257" s="32"/>
      <c r="FJ257" s="32"/>
      <c r="FK257" s="32"/>
      <c r="FL257" s="32"/>
      <c r="FM257" s="32"/>
      <c r="FN257" s="32"/>
      <c r="FO257" s="32"/>
      <c r="FP257" s="32"/>
      <c r="FQ257" s="32"/>
      <c r="FR257" s="32"/>
      <c r="FS257" s="32"/>
      <c r="FT257" s="32"/>
      <c r="FU257" s="32"/>
      <c r="FV257" s="32"/>
      <c r="FW257" s="32"/>
      <c r="FX257" s="32"/>
      <c r="FY257" s="32"/>
      <c r="FZ257" s="32"/>
      <c r="GA257" s="32"/>
      <c r="GB257" s="32"/>
      <c r="GC257" s="32"/>
      <c r="GD257" s="32"/>
      <c r="GE257" s="32"/>
      <c r="GF257" s="32"/>
      <c r="GG257" s="32"/>
      <c r="GH257" s="32"/>
      <c r="GI257" s="32"/>
      <c r="GJ257" s="32"/>
      <c r="GK257" s="32"/>
      <c r="GL257" s="32"/>
      <c r="GM257" s="32"/>
      <c r="GN257" s="32"/>
      <c r="GO257" s="32"/>
      <c r="GP257" s="32"/>
      <c r="GQ257" s="32"/>
      <c r="GR257" s="32"/>
      <c r="GS257" s="32"/>
      <c r="GT257" s="32"/>
      <c r="GU257" s="32"/>
      <c r="GV257" s="32"/>
      <c r="GW257" s="32"/>
      <c r="GX257" s="32"/>
      <c r="GY257" s="32"/>
      <c r="GZ257" s="32"/>
      <c r="HA257" s="32"/>
      <c r="HB257" s="32"/>
      <c r="HC257" s="32"/>
      <c r="HD257" s="32"/>
      <c r="HE257" s="32"/>
      <c r="HF257" s="32"/>
      <c r="HG257" s="32"/>
      <c r="HH257" s="32"/>
      <c r="HI257" s="32"/>
      <c r="HJ257" s="32"/>
      <c r="HK257" s="32"/>
      <c r="HL257" s="32"/>
      <c r="HM257" s="32"/>
      <c r="HN257" s="32"/>
      <c r="HO257" s="32"/>
      <c r="HP257" s="32"/>
      <c r="HQ257" s="32"/>
      <c r="HR257" s="32"/>
      <c r="HS257" s="32"/>
      <c r="HT257" s="32"/>
      <c r="HU257" s="32"/>
      <c r="HV257" s="32"/>
      <c r="HW257" s="32"/>
      <c r="HX257" s="32"/>
      <c r="HY257" s="32"/>
      <c r="HZ257" s="32"/>
      <c r="IA257" s="32"/>
      <c r="IB257" s="32"/>
      <c r="IC257" s="32"/>
      <c r="ID257" s="32"/>
      <c r="IE257" s="32"/>
      <c r="IF257" s="32"/>
      <c r="IG257" s="32"/>
      <c r="IH257" s="32"/>
      <c r="II257" s="32"/>
      <c r="IJ257" s="32"/>
      <c r="IK257" s="32"/>
      <c r="IL257" s="32"/>
      <c r="IM257" s="32"/>
      <c r="IN257" s="32"/>
      <c r="IO257" s="32"/>
      <c r="IP257" s="32"/>
      <c r="IQ257" s="32"/>
      <c r="IR257" s="32"/>
      <c r="IS257" s="32"/>
      <c r="IT257" s="32"/>
      <c r="IU257" s="32"/>
      <c r="IV257" s="32"/>
    </row>
    <row r="258" spans="1:256" s="35" customFormat="1" x14ac:dyDescent="0.25">
      <c r="A258" s="22" t="str">
        <f t="shared" ref="A258:A273" si="4">IF(C19&lt;&gt;"",CONCATENATE("ZNLC:",C19,",ACT;"),"")</f>
        <v>ZNLC:0,ACT;</v>
      </c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  <c r="EQ258" s="32"/>
      <c r="ER258" s="32"/>
      <c r="ES258" s="32"/>
      <c r="ET258" s="32"/>
      <c r="EU258" s="32"/>
      <c r="EV258" s="32"/>
      <c r="EW258" s="32"/>
      <c r="EX258" s="32"/>
      <c r="EY258" s="32"/>
      <c r="EZ258" s="32"/>
      <c r="FA258" s="32"/>
      <c r="FB258" s="32"/>
      <c r="FC258" s="32"/>
      <c r="FD258" s="32"/>
      <c r="FE258" s="32"/>
      <c r="FF258" s="32"/>
      <c r="FG258" s="32"/>
      <c r="FH258" s="32"/>
      <c r="FI258" s="32"/>
      <c r="FJ258" s="32"/>
      <c r="FK258" s="32"/>
      <c r="FL258" s="32"/>
      <c r="FM258" s="32"/>
      <c r="FN258" s="32"/>
      <c r="FO258" s="32"/>
      <c r="FP258" s="32"/>
      <c r="FQ258" s="32"/>
      <c r="FR258" s="32"/>
      <c r="FS258" s="32"/>
      <c r="FT258" s="32"/>
      <c r="FU258" s="32"/>
      <c r="FV258" s="32"/>
      <c r="FW258" s="32"/>
      <c r="FX258" s="32"/>
      <c r="FY258" s="32"/>
      <c r="FZ258" s="32"/>
      <c r="GA258" s="32"/>
      <c r="GB258" s="32"/>
      <c r="GC258" s="32"/>
      <c r="GD258" s="32"/>
      <c r="GE258" s="32"/>
      <c r="GF258" s="32"/>
      <c r="GG258" s="32"/>
      <c r="GH258" s="32"/>
      <c r="GI258" s="32"/>
      <c r="GJ258" s="32"/>
      <c r="GK258" s="32"/>
      <c r="GL258" s="32"/>
      <c r="GM258" s="32"/>
      <c r="GN258" s="32"/>
      <c r="GO258" s="32"/>
      <c r="GP258" s="32"/>
      <c r="GQ258" s="32"/>
      <c r="GR258" s="32"/>
      <c r="GS258" s="32"/>
      <c r="GT258" s="32"/>
      <c r="GU258" s="32"/>
      <c r="GV258" s="32"/>
      <c r="GW258" s="32"/>
      <c r="GX258" s="32"/>
      <c r="GY258" s="32"/>
      <c r="GZ258" s="32"/>
      <c r="HA258" s="32"/>
      <c r="HB258" s="32"/>
      <c r="HC258" s="32"/>
      <c r="HD258" s="32"/>
      <c r="HE258" s="32"/>
      <c r="HF258" s="32"/>
      <c r="HG258" s="32"/>
      <c r="HH258" s="32"/>
      <c r="HI258" s="32"/>
      <c r="HJ258" s="32"/>
      <c r="HK258" s="32"/>
      <c r="HL258" s="32"/>
      <c r="HM258" s="32"/>
      <c r="HN258" s="32"/>
      <c r="HO258" s="32"/>
      <c r="HP258" s="32"/>
      <c r="HQ258" s="32"/>
      <c r="HR258" s="32"/>
      <c r="HS258" s="32"/>
      <c r="HT258" s="32"/>
      <c r="HU258" s="32"/>
      <c r="HV258" s="32"/>
      <c r="HW258" s="32"/>
      <c r="HX258" s="32"/>
      <c r="HY258" s="32"/>
      <c r="HZ258" s="32"/>
      <c r="IA258" s="32"/>
      <c r="IB258" s="32"/>
      <c r="IC258" s="32"/>
      <c r="ID258" s="32"/>
      <c r="IE258" s="32"/>
      <c r="IF258" s="32"/>
      <c r="IG258" s="32"/>
      <c r="IH258" s="32"/>
      <c r="II258" s="32"/>
      <c r="IJ258" s="32"/>
      <c r="IK258" s="32"/>
      <c r="IL258" s="32"/>
      <c r="IM258" s="32"/>
      <c r="IN258" s="32"/>
      <c r="IO258" s="32"/>
      <c r="IP258" s="32"/>
      <c r="IQ258" s="32"/>
      <c r="IR258" s="32"/>
      <c r="IS258" s="32"/>
      <c r="IT258" s="32"/>
      <c r="IU258" s="32"/>
      <c r="IV258" s="32"/>
    </row>
    <row r="259" spans="1:256" s="35" customFormat="1" x14ac:dyDescent="0.25">
      <c r="A259" s="22" t="str">
        <f t="shared" si="4"/>
        <v>ZNLC:1,ACT;</v>
      </c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  <c r="FN259" s="32"/>
      <c r="FO259" s="32"/>
      <c r="FP259" s="32"/>
      <c r="FQ259" s="32"/>
      <c r="FR259" s="32"/>
      <c r="FS259" s="32"/>
      <c r="FT259" s="32"/>
      <c r="FU259" s="32"/>
      <c r="FV259" s="32"/>
      <c r="FW259" s="32"/>
      <c r="FX259" s="32"/>
      <c r="FY259" s="32"/>
      <c r="FZ259" s="32"/>
      <c r="GA259" s="32"/>
      <c r="GB259" s="32"/>
      <c r="GC259" s="32"/>
      <c r="GD259" s="32"/>
      <c r="GE259" s="32"/>
      <c r="GF259" s="32"/>
      <c r="GG259" s="32"/>
      <c r="GH259" s="32"/>
      <c r="GI259" s="32"/>
      <c r="GJ259" s="32"/>
      <c r="GK259" s="32"/>
      <c r="GL259" s="32"/>
      <c r="GM259" s="32"/>
      <c r="GN259" s="32"/>
      <c r="GO259" s="32"/>
      <c r="GP259" s="32"/>
      <c r="GQ259" s="32"/>
      <c r="GR259" s="32"/>
      <c r="GS259" s="32"/>
      <c r="GT259" s="32"/>
      <c r="GU259" s="32"/>
      <c r="GV259" s="32"/>
      <c r="GW259" s="32"/>
      <c r="GX259" s="32"/>
      <c r="GY259" s="32"/>
      <c r="GZ259" s="32"/>
      <c r="HA259" s="32"/>
      <c r="HB259" s="32"/>
      <c r="HC259" s="32"/>
      <c r="HD259" s="32"/>
      <c r="HE259" s="32"/>
      <c r="HF259" s="32"/>
      <c r="HG259" s="32"/>
      <c r="HH259" s="32"/>
      <c r="HI259" s="32"/>
      <c r="HJ259" s="32"/>
      <c r="HK259" s="32"/>
      <c r="HL259" s="32"/>
      <c r="HM259" s="32"/>
      <c r="HN259" s="32"/>
      <c r="HO259" s="32"/>
      <c r="HP259" s="32"/>
      <c r="HQ259" s="32"/>
      <c r="HR259" s="32"/>
      <c r="HS259" s="32"/>
      <c r="HT259" s="32"/>
      <c r="HU259" s="32"/>
      <c r="HV259" s="32"/>
      <c r="HW259" s="32"/>
      <c r="HX259" s="32"/>
      <c r="HY259" s="32"/>
      <c r="HZ259" s="32"/>
      <c r="IA259" s="32"/>
      <c r="IB259" s="32"/>
      <c r="IC259" s="32"/>
      <c r="ID259" s="32"/>
      <c r="IE259" s="32"/>
      <c r="IF259" s="32"/>
      <c r="IG259" s="32"/>
      <c r="IH259" s="32"/>
      <c r="II259" s="32"/>
      <c r="IJ259" s="32"/>
      <c r="IK259" s="32"/>
      <c r="IL259" s="32"/>
      <c r="IM259" s="32"/>
      <c r="IN259" s="32"/>
      <c r="IO259" s="32"/>
      <c r="IP259" s="32"/>
      <c r="IQ259" s="32"/>
      <c r="IR259" s="32"/>
      <c r="IS259" s="32"/>
      <c r="IT259" s="32"/>
      <c r="IU259" s="32"/>
      <c r="IV259" s="32"/>
    </row>
    <row r="260" spans="1:256" s="35" customFormat="1" x14ac:dyDescent="0.25">
      <c r="A260" s="22" t="str">
        <f t="shared" si="4"/>
        <v/>
      </c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  <c r="ER260" s="32"/>
      <c r="ES260" s="32"/>
      <c r="ET260" s="32"/>
      <c r="EU260" s="32"/>
      <c r="EV260" s="32"/>
      <c r="EW260" s="32"/>
      <c r="EX260" s="32"/>
      <c r="EY260" s="32"/>
      <c r="EZ260" s="32"/>
      <c r="FA260" s="32"/>
      <c r="FB260" s="32"/>
      <c r="FC260" s="32"/>
      <c r="FD260" s="32"/>
      <c r="FE260" s="32"/>
      <c r="FF260" s="32"/>
      <c r="FG260" s="32"/>
      <c r="FH260" s="32"/>
      <c r="FI260" s="32"/>
      <c r="FJ260" s="32"/>
      <c r="FK260" s="32"/>
      <c r="FL260" s="32"/>
      <c r="FM260" s="32"/>
      <c r="FN260" s="32"/>
      <c r="FO260" s="32"/>
      <c r="FP260" s="32"/>
      <c r="FQ260" s="32"/>
      <c r="FR260" s="32"/>
      <c r="FS260" s="32"/>
      <c r="FT260" s="32"/>
      <c r="FU260" s="32"/>
      <c r="FV260" s="32"/>
      <c r="FW260" s="32"/>
      <c r="FX260" s="32"/>
      <c r="FY260" s="32"/>
      <c r="FZ260" s="32"/>
      <c r="GA260" s="32"/>
      <c r="GB260" s="32"/>
      <c r="GC260" s="32"/>
      <c r="GD260" s="32"/>
      <c r="GE260" s="32"/>
      <c r="GF260" s="32"/>
      <c r="GG260" s="32"/>
      <c r="GH260" s="32"/>
      <c r="GI260" s="32"/>
      <c r="GJ260" s="32"/>
      <c r="GK260" s="32"/>
      <c r="GL260" s="32"/>
      <c r="GM260" s="32"/>
      <c r="GN260" s="32"/>
      <c r="GO260" s="32"/>
      <c r="GP260" s="32"/>
      <c r="GQ260" s="32"/>
      <c r="GR260" s="32"/>
      <c r="GS260" s="32"/>
      <c r="GT260" s="32"/>
      <c r="GU260" s="32"/>
      <c r="GV260" s="32"/>
      <c r="GW260" s="32"/>
      <c r="GX260" s="32"/>
      <c r="GY260" s="32"/>
      <c r="GZ260" s="32"/>
      <c r="HA260" s="32"/>
      <c r="HB260" s="32"/>
      <c r="HC260" s="32"/>
      <c r="HD260" s="32"/>
      <c r="HE260" s="32"/>
      <c r="HF260" s="32"/>
      <c r="HG260" s="32"/>
      <c r="HH260" s="32"/>
      <c r="HI260" s="32"/>
      <c r="HJ260" s="32"/>
      <c r="HK260" s="32"/>
      <c r="HL260" s="32"/>
      <c r="HM260" s="32"/>
      <c r="HN260" s="32"/>
      <c r="HO260" s="32"/>
      <c r="HP260" s="32"/>
      <c r="HQ260" s="32"/>
      <c r="HR260" s="32"/>
      <c r="HS260" s="32"/>
      <c r="HT260" s="32"/>
      <c r="HU260" s="32"/>
      <c r="HV260" s="32"/>
      <c r="HW260" s="32"/>
      <c r="HX260" s="32"/>
      <c r="HY260" s="32"/>
      <c r="HZ260" s="32"/>
      <c r="IA260" s="32"/>
      <c r="IB260" s="32"/>
      <c r="IC260" s="32"/>
      <c r="ID260" s="32"/>
      <c r="IE260" s="32"/>
      <c r="IF260" s="32"/>
      <c r="IG260" s="32"/>
      <c r="IH260" s="32"/>
      <c r="II260" s="32"/>
      <c r="IJ260" s="32"/>
      <c r="IK260" s="32"/>
      <c r="IL260" s="32"/>
      <c r="IM260" s="32"/>
      <c r="IN260" s="32"/>
      <c r="IO260" s="32"/>
      <c r="IP260" s="32"/>
      <c r="IQ260" s="32"/>
      <c r="IR260" s="32"/>
      <c r="IS260" s="32"/>
      <c r="IT260" s="32"/>
      <c r="IU260" s="32"/>
      <c r="IV260" s="32"/>
    </row>
    <row r="261" spans="1:256" s="35" customFormat="1" x14ac:dyDescent="0.25">
      <c r="A261" s="22" t="str">
        <f t="shared" si="4"/>
        <v/>
      </c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  <c r="FA261" s="32"/>
      <c r="FB261" s="32"/>
      <c r="FC261" s="32"/>
      <c r="FD261" s="32"/>
      <c r="FE261" s="32"/>
      <c r="FF261" s="32"/>
      <c r="FG261" s="32"/>
      <c r="FH261" s="32"/>
      <c r="FI261" s="32"/>
      <c r="FJ261" s="32"/>
      <c r="FK261" s="32"/>
      <c r="FL261" s="32"/>
      <c r="FM261" s="32"/>
      <c r="FN261" s="32"/>
      <c r="FO261" s="32"/>
      <c r="FP261" s="32"/>
      <c r="FQ261" s="32"/>
      <c r="FR261" s="32"/>
      <c r="FS261" s="32"/>
      <c r="FT261" s="32"/>
      <c r="FU261" s="32"/>
      <c r="FV261" s="32"/>
      <c r="FW261" s="32"/>
      <c r="FX261" s="32"/>
      <c r="FY261" s="32"/>
      <c r="FZ261" s="32"/>
      <c r="GA261" s="32"/>
      <c r="GB261" s="32"/>
      <c r="GC261" s="32"/>
      <c r="GD261" s="32"/>
      <c r="GE261" s="32"/>
      <c r="GF261" s="32"/>
      <c r="GG261" s="32"/>
      <c r="GH261" s="32"/>
      <c r="GI261" s="32"/>
      <c r="GJ261" s="32"/>
      <c r="GK261" s="32"/>
      <c r="GL261" s="32"/>
      <c r="GM261" s="32"/>
      <c r="GN261" s="32"/>
      <c r="GO261" s="32"/>
      <c r="GP261" s="32"/>
      <c r="GQ261" s="32"/>
      <c r="GR261" s="32"/>
      <c r="GS261" s="32"/>
      <c r="GT261" s="32"/>
      <c r="GU261" s="32"/>
      <c r="GV261" s="32"/>
      <c r="GW261" s="32"/>
      <c r="GX261" s="32"/>
      <c r="GY261" s="32"/>
      <c r="GZ261" s="32"/>
      <c r="HA261" s="32"/>
      <c r="HB261" s="32"/>
      <c r="HC261" s="32"/>
      <c r="HD261" s="32"/>
      <c r="HE261" s="32"/>
      <c r="HF261" s="32"/>
      <c r="HG261" s="32"/>
      <c r="HH261" s="32"/>
      <c r="HI261" s="32"/>
      <c r="HJ261" s="32"/>
      <c r="HK261" s="32"/>
      <c r="HL261" s="32"/>
      <c r="HM261" s="32"/>
      <c r="HN261" s="32"/>
      <c r="HO261" s="32"/>
      <c r="HP261" s="32"/>
      <c r="HQ261" s="32"/>
      <c r="HR261" s="32"/>
      <c r="HS261" s="32"/>
      <c r="HT261" s="32"/>
      <c r="HU261" s="32"/>
      <c r="HV261" s="32"/>
      <c r="HW261" s="32"/>
      <c r="HX261" s="32"/>
      <c r="HY261" s="32"/>
      <c r="HZ261" s="32"/>
      <c r="IA261" s="32"/>
      <c r="IB261" s="32"/>
      <c r="IC261" s="32"/>
      <c r="ID261" s="32"/>
      <c r="IE261" s="32"/>
      <c r="IF261" s="32"/>
      <c r="IG261" s="32"/>
      <c r="IH261" s="32"/>
      <c r="II261" s="32"/>
      <c r="IJ261" s="32"/>
      <c r="IK261" s="32"/>
      <c r="IL261" s="32"/>
      <c r="IM261" s="32"/>
      <c r="IN261" s="32"/>
      <c r="IO261" s="32"/>
      <c r="IP261" s="32"/>
      <c r="IQ261" s="32"/>
      <c r="IR261" s="32"/>
      <c r="IS261" s="32"/>
      <c r="IT261" s="32"/>
      <c r="IU261" s="32"/>
      <c r="IV261" s="32"/>
    </row>
    <row r="262" spans="1:256" s="35" customFormat="1" x14ac:dyDescent="0.25">
      <c r="A262" s="22" t="str">
        <f t="shared" si="4"/>
        <v/>
      </c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  <c r="FA262" s="32"/>
      <c r="FB262" s="32"/>
      <c r="FC262" s="32"/>
      <c r="FD262" s="32"/>
      <c r="FE262" s="32"/>
      <c r="FF262" s="32"/>
      <c r="FG262" s="32"/>
      <c r="FH262" s="32"/>
      <c r="FI262" s="32"/>
      <c r="FJ262" s="32"/>
      <c r="FK262" s="32"/>
      <c r="FL262" s="32"/>
      <c r="FM262" s="32"/>
      <c r="FN262" s="32"/>
      <c r="FO262" s="32"/>
      <c r="FP262" s="32"/>
      <c r="FQ262" s="32"/>
      <c r="FR262" s="32"/>
      <c r="FS262" s="32"/>
      <c r="FT262" s="32"/>
      <c r="FU262" s="32"/>
      <c r="FV262" s="32"/>
      <c r="FW262" s="32"/>
      <c r="FX262" s="32"/>
      <c r="FY262" s="32"/>
      <c r="FZ262" s="32"/>
      <c r="GA262" s="32"/>
      <c r="GB262" s="32"/>
      <c r="GC262" s="32"/>
      <c r="GD262" s="32"/>
      <c r="GE262" s="32"/>
      <c r="GF262" s="32"/>
      <c r="GG262" s="32"/>
      <c r="GH262" s="32"/>
      <c r="GI262" s="32"/>
      <c r="GJ262" s="32"/>
      <c r="GK262" s="32"/>
      <c r="GL262" s="32"/>
      <c r="GM262" s="32"/>
      <c r="GN262" s="32"/>
      <c r="GO262" s="32"/>
      <c r="GP262" s="32"/>
      <c r="GQ262" s="32"/>
      <c r="GR262" s="32"/>
      <c r="GS262" s="32"/>
      <c r="GT262" s="32"/>
      <c r="GU262" s="32"/>
      <c r="GV262" s="32"/>
      <c r="GW262" s="32"/>
      <c r="GX262" s="32"/>
      <c r="GY262" s="32"/>
      <c r="GZ262" s="32"/>
      <c r="HA262" s="32"/>
      <c r="HB262" s="32"/>
      <c r="HC262" s="32"/>
      <c r="HD262" s="32"/>
      <c r="HE262" s="32"/>
      <c r="HF262" s="32"/>
      <c r="HG262" s="32"/>
      <c r="HH262" s="32"/>
      <c r="HI262" s="32"/>
      <c r="HJ262" s="32"/>
      <c r="HK262" s="32"/>
      <c r="HL262" s="32"/>
      <c r="HM262" s="32"/>
      <c r="HN262" s="32"/>
      <c r="HO262" s="32"/>
      <c r="HP262" s="32"/>
      <c r="HQ262" s="32"/>
      <c r="HR262" s="32"/>
      <c r="HS262" s="32"/>
      <c r="HT262" s="32"/>
      <c r="HU262" s="32"/>
      <c r="HV262" s="32"/>
      <c r="HW262" s="32"/>
      <c r="HX262" s="32"/>
      <c r="HY262" s="32"/>
      <c r="HZ262" s="32"/>
      <c r="IA262" s="32"/>
      <c r="IB262" s="32"/>
      <c r="IC262" s="32"/>
      <c r="ID262" s="32"/>
      <c r="IE262" s="32"/>
      <c r="IF262" s="32"/>
      <c r="IG262" s="32"/>
      <c r="IH262" s="32"/>
      <c r="II262" s="32"/>
      <c r="IJ262" s="32"/>
      <c r="IK262" s="32"/>
      <c r="IL262" s="32"/>
      <c r="IM262" s="32"/>
      <c r="IN262" s="32"/>
      <c r="IO262" s="32"/>
      <c r="IP262" s="32"/>
      <c r="IQ262" s="32"/>
      <c r="IR262" s="32"/>
      <c r="IS262" s="32"/>
      <c r="IT262" s="32"/>
      <c r="IU262" s="32"/>
      <c r="IV262" s="32"/>
    </row>
    <row r="263" spans="1:256" s="35" customFormat="1" x14ac:dyDescent="0.25">
      <c r="A263" s="22" t="str">
        <f t="shared" si="4"/>
        <v/>
      </c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  <c r="FA263" s="32"/>
      <c r="FB263" s="32"/>
      <c r="FC263" s="32"/>
      <c r="FD263" s="32"/>
      <c r="FE263" s="32"/>
      <c r="FF263" s="32"/>
      <c r="FG263" s="32"/>
      <c r="FH263" s="32"/>
      <c r="FI263" s="32"/>
      <c r="FJ263" s="32"/>
      <c r="FK263" s="32"/>
      <c r="FL263" s="32"/>
      <c r="FM263" s="32"/>
      <c r="FN263" s="32"/>
      <c r="FO263" s="32"/>
      <c r="FP263" s="32"/>
      <c r="FQ263" s="32"/>
      <c r="FR263" s="32"/>
      <c r="FS263" s="32"/>
      <c r="FT263" s="32"/>
      <c r="FU263" s="32"/>
      <c r="FV263" s="32"/>
      <c r="FW263" s="32"/>
      <c r="FX263" s="32"/>
      <c r="FY263" s="32"/>
      <c r="FZ263" s="32"/>
      <c r="GA263" s="32"/>
      <c r="GB263" s="32"/>
      <c r="GC263" s="32"/>
      <c r="GD263" s="32"/>
      <c r="GE263" s="32"/>
      <c r="GF263" s="32"/>
      <c r="GG263" s="32"/>
      <c r="GH263" s="32"/>
      <c r="GI263" s="32"/>
      <c r="GJ263" s="32"/>
      <c r="GK263" s="32"/>
      <c r="GL263" s="32"/>
      <c r="GM263" s="32"/>
      <c r="GN263" s="32"/>
      <c r="GO263" s="32"/>
      <c r="GP263" s="32"/>
      <c r="GQ263" s="32"/>
      <c r="GR263" s="32"/>
      <c r="GS263" s="32"/>
      <c r="GT263" s="32"/>
      <c r="GU263" s="32"/>
      <c r="GV263" s="32"/>
      <c r="GW263" s="32"/>
      <c r="GX263" s="32"/>
      <c r="GY263" s="32"/>
      <c r="GZ263" s="32"/>
      <c r="HA263" s="32"/>
      <c r="HB263" s="32"/>
      <c r="HC263" s="32"/>
      <c r="HD263" s="32"/>
      <c r="HE263" s="32"/>
      <c r="HF263" s="32"/>
      <c r="HG263" s="32"/>
      <c r="HH263" s="32"/>
      <c r="HI263" s="32"/>
      <c r="HJ263" s="32"/>
      <c r="HK263" s="32"/>
      <c r="HL263" s="32"/>
      <c r="HM263" s="32"/>
      <c r="HN263" s="32"/>
      <c r="HO263" s="32"/>
      <c r="HP263" s="32"/>
      <c r="HQ263" s="32"/>
      <c r="HR263" s="32"/>
      <c r="HS263" s="32"/>
      <c r="HT263" s="32"/>
      <c r="HU263" s="32"/>
      <c r="HV263" s="32"/>
      <c r="HW263" s="32"/>
      <c r="HX263" s="32"/>
      <c r="HY263" s="32"/>
      <c r="HZ263" s="32"/>
      <c r="IA263" s="32"/>
      <c r="IB263" s="32"/>
      <c r="IC263" s="32"/>
      <c r="ID263" s="32"/>
      <c r="IE263" s="32"/>
      <c r="IF263" s="32"/>
      <c r="IG263" s="32"/>
      <c r="IH263" s="32"/>
      <c r="II263" s="32"/>
      <c r="IJ263" s="32"/>
      <c r="IK263" s="32"/>
      <c r="IL263" s="32"/>
      <c r="IM263" s="32"/>
      <c r="IN263" s="32"/>
      <c r="IO263" s="32"/>
      <c r="IP263" s="32"/>
      <c r="IQ263" s="32"/>
      <c r="IR263" s="32"/>
      <c r="IS263" s="32"/>
      <c r="IT263" s="32"/>
      <c r="IU263" s="32"/>
      <c r="IV263" s="32"/>
    </row>
    <row r="264" spans="1:256" s="35" customFormat="1" x14ac:dyDescent="0.25">
      <c r="A264" s="22" t="str">
        <f t="shared" si="4"/>
        <v/>
      </c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32"/>
      <c r="ES264" s="32"/>
      <c r="ET264" s="32"/>
      <c r="EU264" s="32"/>
      <c r="EV264" s="32"/>
      <c r="EW264" s="32"/>
      <c r="EX264" s="32"/>
      <c r="EY264" s="32"/>
      <c r="EZ264" s="32"/>
      <c r="FA264" s="32"/>
      <c r="FB264" s="32"/>
      <c r="FC264" s="32"/>
      <c r="FD264" s="32"/>
      <c r="FE264" s="32"/>
      <c r="FF264" s="32"/>
      <c r="FG264" s="32"/>
      <c r="FH264" s="32"/>
      <c r="FI264" s="32"/>
      <c r="FJ264" s="32"/>
      <c r="FK264" s="32"/>
      <c r="FL264" s="32"/>
      <c r="FM264" s="32"/>
      <c r="FN264" s="32"/>
      <c r="FO264" s="32"/>
      <c r="FP264" s="32"/>
      <c r="FQ264" s="32"/>
      <c r="FR264" s="32"/>
      <c r="FS264" s="32"/>
      <c r="FT264" s="32"/>
      <c r="FU264" s="32"/>
      <c r="FV264" s="32"/>
      <c r="FW264" s="32"/>
      <c r="FX264" s="32"/>
      <c r="FY264" s="32"/>
      <c r="FZ264" s="32"/>
      <c r="GA264" s="32"/>
      <c r="GB264" s="32"/>
      <c r="GC264" s="32"/>
      <c r="GD264" s="32"/>
      <c r="GE264" s="32"/>
      <c r="GF264" s="32"/>
      <c r="GG264" s="32"/>
      <c r="GH264" s="32"/>
      <c r="GI264" s="32"/>
      <c r="GJ264" s="32"/>
      <c r="GK264" s="32"/>
      <c r="GL264" s="32"/>
      <c r="GM264" s="32"/>
      <c r="GN264" s="32"/>
      <c r="GO264" s="32"/>
      <c r="GP264" s="32"/>
      <c r="GQ264" s="32"/>
      <c r="GR264" s="32"/>
      <c r="GS264" s="32"/>
      <c r="GT264" s="32"/>
      <c r="GU264" s="32"/>
      <c r="GV264" s="32"/>
      <c r="GW264" s="32"/>
      <c r="GX264" s="32"/>
      <c r="GY264" s="32"/>
      <c r="GZ264" s="32"/>
      <c r="HA264" s="32"/>
      <c r="HB264" s="32"/>
      <c r="HC264" s="32"/>
      <c r="HD264" s="32"/>
      <c r="HE264" s="32"/>
      <c r="HF264" s="32"/>
      <c r="HG264" s="32"/>
      <c r="HH264" s="32"/>
      <c r="HI264" s="32"/>
      <c r="HJ264" s="32"/>
      <c r="HK264" s="32"/>
      <c r="HL264" s="32"/>
      <c r="HM264" s="32"/>
      <c r="HN264" s="32"/>
      <c r="HO264" s="32"/>
      <c r="HP264" s="32"/>
      <c r="HQ264" s="32"/>
      <c r="HR264" s="32"/>
      <c r="HS264" s="32"/>
      <c r="HT264" s="32"/>
      <c r="HU264" s="32"/>
      <c r="HV264" s="32"/>
      <c r="HW264" s="32"/>
      <c r="HX264" s="32"/>
      <c r="HY264" s="32"/>
      <c r="HZ264" s="32"/>
      <c r="IA264" s="32"/>
      <c r="IB264" s="32"/>
      <c r="IC264" s="32"/>
      <c r="ID264" s="32"/>
      <c r="IE264" s="32"/>
      <c r="IF264" s="32"/>
      <c r="IG264" s="32"/>
      <c r="IH264" s="32"/>
      <c r="II264" s="32"/>
      <c r="IJ264" s="32"/>
      <c r="IK264" s="32"/>
      <c r="IL264" s="32"/>
      <c r="IM264" s="32"/>
      <c r="IN264" s="32"/>
      <c r="IO264" s="32"/>
      <c r="IP264" s="32"/>
      <c r="IQ264" s="32"/>
      <c r="IR264" s="32"/>
      <c r="IS264" s="32"/>
      <c r="IT264" s="32"/>
      <c r="IU264" s="32"/>
      <c r="IV264" s="32"/>
    </row>
    <row r="265" spans="1:256" s="35" customFormat="1" x14ac:dyDescent="0.25">
      <c r="A265" s="22" t="str">
        <f t="shared" si="4"/>
        <v/>
      </c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  <c r="FA265" s="32"/>
      <c r="FB265" s="32"/>
      <c r="FC265" s="32"/>
      <c r="FD265" s="32"/>
      <c r="FE265" s="32"/>
      <c r="FF265" s="32"/>
      <c r="FG265" s="32"/>
      <c r="FH265" s="32"/>
      <c r="FI265" s="32"/>
      <c r="FJ265" s="32"/>
      <c r="FK265" s="32"/>
      <c r="FL265" s="32"/>
      <c r="FM265" s="32"/>
      <c r="FN265" s="32"/>
      <c r="FO265" s="32"/>
      <c r="FP265" s="32"/>
      <c r="FQ265" s="32"/>
      <c r="FR265" s="32"/>
      <c r="FS265" s="32"/>
      <c r="FT265" s="32"/>
      <c r="FU265" s="32"/>
      <c r="FV265" s="32"/>
      <c r="FW265" s="32"/>
      <c r="FX265" s="32"/>
      <c r="FY265" s="32"/>
      <c r="FZ265" s="32"/>
      <c r="GA265" s="32"/>
      <c r="GB265" s="32"/>
      <c r="GC265" s="32"/>
      <c r="GD265" s="32"/>
      <c r="GE265" s="32"/>
      <c r="GF265" s="32"/>
      <c r="GG265" s="32"/>
      <c r="GH265" s="32"/>
      <c r="GI265" s="32"/>
      <c r="GJ265" s="32"/>
      <c r="GK265" s="32"/>
      <c r="GL265" s="32"/>
      <c r="GM265" s="32"/>
      <c r="GN265" s="32"/>
      <c r="GO265" s="32"/>
      <c r="GP265" s="32"/>
      <c r="GQ265" s="32"/>
      <c r="GR265" s="32"/>
      <c r="GS265" s="32"/>
      <c r="GT265" s="32"/>
      <c r="GU265" s="32"/>
      <c r="GV265" s="32"/>
      <c r="GW265" s="32"/>
      <c r="GX265" s="32"/>
      <c r="GY265" s="32"/>
      <c r="GZ265" s="32"/>
      <c r="HA265" s="32"/>
      <c r="HB265" s="32"/>
      <c r="HC265" s="32"/>
      <c r="HD265" s="32"/>
      <c r="HE265" s="32"/>
      <c r="HF265" s="32"/>
      <c r="HG265" s="32"/>
      <c r="HH265" s="32"/>
      <c r="HI265" s="32"/>
      <c r="HJ265" s="32"/>
      <c r="HK265" s="32"/>
      <c r="HL265" s="32"/>
      <c r="HM265" s="32"/>
      <c r="HN265" s="32"/>
      <c r="HO265" s="32"/>
      <c r="HP265" s="32"/>
      <c r="HQ265" s="32"/>
      <c r="HR265" s="32"/>
      <c r="HS265" s="32"/>
      <c r="HT265" s="32"/>
      <c r="HU265" s="32"/>
      <c r="HV265" s="32"/>
      <c r="HW265" s="32"/>
      <c r="HX265" s="32"/>
      <c r="HY265" s="32"/>
      <c r="HZ265" s="32"/>
      <c r="IA265" s="32"/>
      <c r="IB265" s="32"/>
      <c r="IC265" s="32"/>
      <c r="ID265" s="32"/>
      <c r="IE265" s="32"/>
      <c r="IF265" s="32"/>
      <c r="IG265" s="32"/>
      <c r="IH265" s="32"/>
      <c r="II265" s="32"/>
      <c r="IJ265" s="32"/>
      <c r="IK265" s="32"/>
      <c r="IL265" s="32"/>
      <c r="IM265" s="32"/>
      <c r="IN265" s="32"/>
      <c r="IO265" s="32"/>
      <c r="IP265" s="32"/>
      <c r="IQ265" s="32"/>
      <c r="IR265" s="32"/>
      <c r="IS265" s="32"/>
      <c r="IT265" s="32"/>
      <c r="IU265" s="32"/>
      <c r="IV265" s="32"/>
    </row>
    <row r="266" spans="1:256" s="35" customFormat="1" x14ac:dyDescent="0.25">
      <c r="A266" s="22" t="str">
        <f t="shared" si="4"/>
        <v/>
      </c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  <c r="ER266" s="32"/>
      <c r="ES266" s="32"/>
      <c r="ET266" s="32"/>
      <c r="EU266" s="32"/>
      <c r="EV266" s="32"/>
      <c r="EW266" s="32"/>
      <c r="EX266" s="32"/>
      <c r="EY266" s="32"/>
      <c r="EZ266" s="32"/>
      <c r="FA266" s="32"/>
      <c r="FB266" s="32"/>
      <c r="FC266" s="32"/>
      <c r="FD266" s="32"/>
      <c r="FE266" s="32"/>
      <c r="FF266" s="32"/>
      <c r="FG266" s="32"/>
      <c r="FH266" s="32"/>
      <c r="FI266" s="32"/>
      <c r="FJ266" s="32"/>
      <c r="FK266" s="32"/>
      <c r="FL266" s="32"/>
      <c r="FM266" s="32"/>
      <c r="FN266" s="32"/>
      <c r="FO266" s="32"/>
      <c r="FP266" s="32"/>
      <c r="FQ266" s="32"/>
      <c r="FR266" s="32"/>
      <c r="FS266" s="32"/>
      <c r="FT266" s="32"/>
      <c r="FU266" s="32"/>
      <c r="FV266" s="32"/>
      <c r="FW266" s="32"/>
      <c r="FX266" s="32"/>
      <c r="FY266" s="32"/>
      <c r="FZ266" s="32"/>
      <c r="GA266" s="32"/>
      <c r="GB266" s="32"/>
      <c r="GC266" s="32"/>
      <c r="GD266" s="32"/>
      <c r="GE266" s="32"/>
      <c r="GF266" s="32"/>
      <c r="GG266" s="32"/>
      <c r="GH266" s="32"/>
      <c r="GI266" s="32"/>
      <c r="GJ266" s="32"/>
      <c r="GK266" s="32"/>
      <c r="GL266" s="32"/>
      <c r="GM266" s="32"/>
      <c r="GN266" s="32"/>
      <c r="GO266" s="32"/>
      <c r="GP266" s="32"/>
      <c r="GQ266" s="32"/>
      <c r="GR266" s="32"/>
      <c r="GS266" s="32"/>
      <c r="GT266" s="32"/>
      <c r="GU266" s="32"/>
      <c r="GV266" s="32"/>
      <c r="GW266" s="32"/>
      <c r="GX266" s="32"/>
      <c r="GY266" s="32"/>
      <c r="GZ266" s="32"/>
      <c r="HA266" s="32"/>
      <c r="HB266" s="32"/>
      <c r="HC266" s="32"/>
      <c r="HD266" s="32"/>
      <c r="HE266" s="32"/>
      <c r="HF266" s="32"/>
      <c r="HG266" s="32"/>
      <c r="HH266" s="32"/>
      <c r="HI266" s="32"/>
      <c r="HJ266" s="32"/>
      <c r="HK266" s="32"/>
      <c r="HL266" s="32"/>
      <c r="HM266" s="32"/>
      <c r="HN266" s="32"/>
      <c r="HO266" s="32"/>
      <c r="HP266" s="32"/>
      <c r="HQ266" s="32"/>
      <c r="HR266" s="32"/>
      <c r="HS266" s="32"/>
      <c r="HT266" s="32"/>
      <c r="HU266" s="32"/>
      <c r="HV266" s="32"/>
      <c r="HW266" s="32"/>
      <c r="HX266" s="32"/>
      <c r="HY266" s="32"/>
      <c r="HZ266" s="32"/>
      <c r="IA266" s="32"/>
      <c r="IB266" s="32"/>
      <c r="IC266" s="32"/>
      <c r="ID266" s="32"/>
      <c r="IE266" s="32"/>
      <c r="IF266" s="32"/>
      <c r="IG266" s="32"/>
      <c r="IH266" s="32"/>
      <c r="II266" s="32"/>
      <c r="IJ266" s="32"/>
      <c r="IK266" s="32"/>
      <c r="IL266" s="32"/>
      <c r="IM266" s="32"/>
      <c r="IN266" s="32"/>
      <c r="IO266" s="32"/>
      <c r="IP266" s="32"/>
      <c r="IQ266" s="32"/>
      <c r="IR266" s="32"/>
      <c r="IS266" s="32"/>
      <c r="IT266" s="32"/>
      <c r="IU266" s="32"/>
      <c r="IV266" s="32"/>
    </row>
    <row r="267" spans="1:256" s="35" customFormat="1" x14ac:dyDescent="0.25">
      <c r="A267" s="22" t="str">
        <f t="shared" si="4"/>
        <v/>
      </c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  <c r="FN267" s="32"/>
      <c r="FO267" s="32"/>
      <c r="FP267" s="32"/>
      <c r="FQ267" s="32"/>
      <c r="FR267" s="32"/>
      <c r="FS267" s="32"/>
      <c r="FT267" s="32"/>
      <c r="FU267" s="32"/>
      <c r="FV267" s="32"/>
      <c r="FW267" s="32"/>
      <c r="FX267" s="32"/>
      <c r="FY267" s="32"/>
      <c r="FZ267" s="32"/>
      <c r="GA267" s="32"/>
      <c r="GB267" s="32"/>
      <c r="GC267" s="32"/>
      <c r="GD267" s="32"/>
      <c r="GE267" s="32"/>
      <c r="GF267" s="32"/>
      <c r="GG267" s="32"/>
      <c r="GH267" s="32"/>
      <c r="GI267" s="32"/>
      <c r="GJ267" s="32"/>
      <c r="GK267" s="32"/>
      <c r="GL267" s="32"/>
      <c r="GM267" s="32"/>
      <c r="GN267" s="32"/>
      <c r="GO267" s="32"/>
      <c r="GP267" s="32"/>
      <c r="GQ267" s="32"/>
      <c r="GR267" s="32"/>
      <c r="GS267" s="32"/>
      <c r="GT267" s="32"/>
      <c r="GU267" s="32"/>
      <c r="GV267" s="32"/>
      <c r="GW267" s="32"/>
      <c r="GX267" s="32"/>
      <c r="GY267" s="32"/>
      <c r="GZ267" s="32"/>
      <c r="HA267" s="32"/>
      <c r="HB267" s="32"/>
      <c r="HC267" s="32"/>
      <c r="HD267" s="32"/>
      <c r="HE267" s="32"/>
      <c r="HF267" s="32"/>
      <c r="HG267" s="32"/>
      <c r="HH267" s="32"/>
      <c r="HI267" s="32"/>
      <c r="HJ267" s="32"/>
      <c r="HK267" s="32"/>
      <c r="HL267" s="32"/>
      <c r="HM267" s="32"/>
      <c r="HN267" s="32"/>
      <c r="HO267" s="32"/>
      <c r="HP267" s="32"/>
      <c r="HQ267" s="32"/>
      <c r="HR267" s="32"/>
      <c r="HS267" s="32"/>
      <c r="HT267" s="32"/>
      <c r="HU267" s="32"/>
      <c r="HV267" s="32"/>
      <c r="HW267" s="32"/>
      <c r="HX267" s="32"/>
      <c r="HY267" s="32"/>
      <c r="HZ267" s="32"/>
      <c r="IA267" s="32"/>
      <c r="IB267" s="32"/>
      <c r="IC267" s="32"/>
      <c r="ID267" s="32"/>
      <c r="IE267" s="32"/>
      <c r="IF267" s="32"/>
      <c r="IG267" s="32"/>
      <c r="IH267" s="32"/>
      <c r="II267" s="32"/>
      <c r="IJ267" s="32"/>
      <c r="IK267" s="32"/>
      <c r="IL267" s="32"/>
      <c r="IM267" s="32"/>
      <c r="IN267" s="32"/>
      <c r="IO267" s="32"/>
      <c r="IP267" s="32"/>
      <c r="IQ267" s="32"/>
      <c r="IR267" s="32"/>
      <c r="IS267" s="32"/>
      <c r="IT267" s="32"/>
      <c r="IU267" s="32"/>
      <c r="IV267" s="32"/>
    </row>
    <row r="268" spans="1:256" s="35" customFormat="1" x14ac:dyDescent="0.25">
      <c r="A268" s="22" t="str">
        <f t="shared" si="4"/>
        <v/>
      </c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32"/>
      <c r="ES268" s="32"/>
      <c r="ET268" s="32"/>
      <c r="EU268" s="32"/>
      <c r="EV268" s="32"/>
      <c r="EW268" s="32"/>
      <c r="EX268" s="32"/>
      <c r="EY268" s="32"/>
      <c r="EZ268" s="32"/>
      <c r="FA268" s="32"/>
      <c r="FB268" s="32"/>
      <c r="FC268" s="32"/>
      <c r="FD268" s="32"/>
      <c r="FE268" s="32"/>
      <c r="FF268" s="32"/>
      <c r="FG268" s="32"/>
      <c r="FH268" s="32"/>
      <c r="FI268" s="32"/>
      <c r="FJ268" s="32"/>
      <c r="FK268" s="32"/>
      <c r="FL268" s="32"/>
      <c r="FM268" s="32"/>
      <c r="FN268" s="32"/>
      <c r="FO268" s="32"/>
      <c r="FP268" s="32"/>
      <c r="FQ268" s="32"/>
      <c r="FR268" s="32"/>
      <c r="FS268" s="32"/>
      <c r="FT268" s="32"/>
      <c r="FU268" s="32"/>
      <c r="FV268" s="32"/>
      <c r="FW268" s="32"/>
      <c r="FX268" s="32"/>
      <c r="FY268" s="32"/>
      <c r="FZ268" s="32"/>
      <c r="GA268" s="32"/>
      <c r="GB268" s="32"/>
      <c r="GC268" s="32"/>
      <c r="GD268" s="32"/>
      <c r="GE268" s="32"/>
      <c r="GF268" s="32"/>
      <c r="GG268" s="32"/>
      <c r="GH268" s="32"/>
      <c r="GI268" s="32"/>
      <c r="GJ268" s="32"/>
      <c r="GK268" s="32"/>
      <c r="GL268" s="32"/>
      <c r="GM268" s="32"/>
      <c r="GN268" s="32"/>
      <c r="GO268" s="32"/>
      <c r="GP268" s="32"/>
      <c r="GQ268" s="32"/>
      <c r="GR268" s="32"/>
      <c r="GS268" s="32"/>
      <c r="GT268" s="32"/>
      <c r="GU268" s="32"/>
      <c r="GV268" s="32"/>
      <c r="GW268" s="32"/>
      <c r="GX268" s="32"/>
      <c r="GY268" s="32"/>
      <c r="GZ268" s="32"/>
      <c r="HA268" s="32"/>
      <c r="HB268" s="32"/>
      <c r="HC268" s="32"/>
      <c r="HD268" s="32"/>
      <c r="HE268" s="32"/>
      <c r="HF268" s="32"/>
      <c r="HG268" s="32"/>
      <c r="HH268" s="32"/>
      <c r="HI268" s="32"/>
      <c r="HJ268" s="32"/>
      <c r="HK268" s="32"/>
      <c r="HL268" s="32"/>
      <c r="HM268" s="32"/>
      <c r="HN268" s="32"/>
      <c r="HO268" s="32"/>
      <c r="HP268" s="32"/>
      <c r="HQ268" s="32"/>
      <c r="HR268" s="32"/>
      <c r="HS268" s="32"/>
      <c r="HT268" s="32"/>
      <c r="HU268" s="32"/>
      <c r="HV268" s="32"/>
      <c r="HW268" s="32"/>
      <c r="HX268" s="32"/>
      <c r="HY268" s="32"/>
      <c r="HZ268" s="32"/>
      <c r="IA268" s="32"/>
      <c r="IB268" s="32"/>
      <c r="IC268" s="32"/>
      <c r="ID268" s="32"/>
      <c r="IE268" s="32"/>
      <c r="IF268" s="32"/>
      <c r="IG268" s="32"/>
      <c r="IH268" s="32"/>
      <c r="II268" s="32"/>
      <c r="IJ268" s="32"/>
      <c r="IK268" s="32"/>
      <c r="IL268" s="32"/>
      <c r="IM268" s="32"/>
      <c r="IN268" s="32"/>
      <c r="IO268" s="32"/>
      <c r="IP268" s="32"/>
      <c r="IQ268" s="32"/>
      <c r="IR268" s="32"/>
      <c r="IS268" s="32"/>
      <c r="IT268" s="32"/>
      <c r="IU268" s="32"/>
      <c r="IV268" s="32"/>
    </row>
    <row r="269" spans="1:256" s="35" customFormat="1" x14ac:dyDescent="0.25">
      <c r="A269" s="22" t="str">
        <f t="shared" si="4"/>
        <v/>
      </c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  <c r="ER269" s="32"/>
      <c r="ES269" s="32"/>
      <c r="ET269" s="32"/>
      <c r="EU269" s="32"/>
      <c r="EV269" s="32"/>
      <c r="EW269" s="32"/>
      <c r="EX269" s="32"/>
      <c r="EY269" s="32"/>
      <c r="EZ269" s="32"/>
      <c r="FA269" s="32"/>
      <c r="FB269" s="32"/>
      <c r="FC269" s="32"/>
      <c r="FD269" s="32"/>
      <c r="FE269" s="32"/>
      <c r="FF269" s="32"/>
      <c r="FG269" s="32"/>
      <c r="FH269" s="32"/>
      <c r="FI269" s="32"/>
      <c r="FJ269" s="32"/>
      <c r="FK269" s="32"/>
      <c r="FL269" s="32"/>
      <c r="FM269" s="32"/>
      <c r="FN269" s="32"/>
      <c r="FO269" s="32"/>
      <c r="FP269" s="32"/>
      <c r="FQ269" s="32"/>
      <c r="FR269" s="32"/>
      <c r="FS269" s="32"/>
      <c r="FT269" s="32"/>
      <c r="FU269" s="32"/>
      <c r="FV269" s="32"/>
      <c r="FW269" s="32"/>
      <c r="FX269" s="32"/>
      <c r="FY269" s="32"/>
      <c r="FZ269" s="32"/>
      <c r="GA269" s="32"/>
      <c r="GB269" s="32"/>
      <c r="GC269" s="32"/>
      <c r="GD269" s="32"/>
      <c r="GE269" s="32"/>
      <c r="GF269" s="32"/>
      <c r="GG269" s="32"/>
      <c r="GH269" s="32"/>
      <c r="GI269" s="32"/>
      <c r="GJ269" s="32"/>
      <c r="GK269" s="32"/>
      <c r="GL269" s="32"/>
      <c r="GM269" s="32"/>
      <c r="GN269" s="32"/>
      <c r="GO269" s="32"/>
      <c r="GP269" s="32"/>
      <c r="GQ269" s="32"/>
      <c r="GR269" s="32"/>
      <c r="GS269" s="32"/>
      <c r="GT269" s="32"/>
      <c r="GU269" s="32"/>
      <c r="GV269" s="32"/>
      <c r="GW269" s="32"/>
      <c r="GX269" s="32"/>
      <c r="GY269" s="32"/>
      <c r="GZ269" s="32"/>
      <c r="HA269" s="32"/>
      <c r="HB269" s="32"/>
      <c r="HC269" s="32"/>
      <c r="HD269" s="32"/>
      <c r="HE269" s="32"/>
      <c r="HF269" s="32"/>
      <c r="HG269" s="32"/>
      <c r="HH269" s="32"/>
      <c r="HI269" s="32"/>
      <c r="HJ269" s="32"/>
      <c r="HK269" s="32"/>
      <c r="HL269" s="32"/>
      <c r="HM269" s="32"/>
      <c r="HN269" s="32"/>
      <c r="HO269" s="32"/>
      <c r="HP269" s="32"/>
      <c r="HQ269" s="32"/>
      <c r="HR269" s="32"/>
      <c r="HS269" s="32"/>
      <c r="HT269" s="32"/>
      <c r="HU269" s="32"/>
      <c r="HV269" s="32"/>
      <c r="HW269" s="32"/>
      <c r="HX269" s="32"/>
      <c r="HY269" s="32"/>
      <c r="HZ269" s="32"/>
      <c r="IA269" s="32"/>
      <c r="IB269" s="32"/>
      <c r="IC269" s="32"/>
      <c r="ID269" s="32"/>
      <c r="IE269" s="32"/>
      <c r="IF269" s="32"/>
      <c r="IG269" s="32"/>
      <c r="IH269" s="32"/>
      <c r="II269" s="32"/>
      <c r="IJ269" s="32"/>
      <c r="IK269" s="32"/>
      <c r="IL269" s="32"/>
      <c r="IM269" s="32"/>
      <c r="IN269" s="32"/>
      <c r="IO269" s="32"/>
      <c r="IP269" s="32"/>
      <c r="IQ269" s="32"/>
      <c r="IR269" s="32"/>
      <c r="IS269" s="32"/>
      <c r="IT269" s="32"/>
      <c r="IU269" s="32"/>
      <c r="IV269" s="32"/>
    </row>
    <row r="270" spans="1:256" s="35" customFormat="1" x14ac:dyDescent="0.25">
      <c r="A270" s="22" t="str">
        <f t="shared" si="4"/>
        <v/>
      </c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  <c r="EQ270" s="32"/>
      <c r="ER270" s="32"/>
      <c r="ES270" s="32"/>
      <c r="ET270" s="32"/>
      <c r="EU270" s="32"/>
      <c r="EV270" s="32"/>
      <c r="EW270" s="32"/>
      <c r="EX270" s="32"/>
      <c r="EY270" s="32"/>
      <c r="EZ270" s="32"/>
      <c r="FA270" s="32"/>
      <c r="FB270" s="32"/>
      <c r="FC270" s="32"/>
      <c r="FD270" s="32"/>
      <c r="FE270" s="32"/>
      <c r="FF270" s="32"/>
      <c r="FG270" s="32"/>
      <c r="FH270" s="32"/>
      <c r="FI270" s="32"/>
      <c r="FJ270" s="32"/>
      <c r="FK270" s="32"/>
      <c r="FL270" s="32"/>
      <c r="FM270" s="32"/>
      <c r="FN270" s="32"/>
      <c r="FO270" s="32"/>
      <c r="FP270" s="32"/>
      <c r="FQ270" s="32"/>
      <c r="FR270" s="32"/>
      <c r="FS270" s="32"/>
      <c r="FT270" s="32"/>
      <c r="FU270" s="32"/>
      <c r="FV270" s="32"/>
      <c r="FW270" s="32"/>
      <c r="FX270" s="32"/>
      <c r="FY270" s="32"/>
      <c r="FZ270" s="32"/>
      <c r="GA270" s="32"/>
      <c r="GB270" s="32"/>
      <c r="GC270" s="32"/>
      <c r="GD270" s="32"/>
      <c r="GE270" s="32"/>
      <c r="GF270" s="32"/>
      <c r="GG270" s="32"/>
      <c r="GH270" s="32"/>
      <c r="GI270" s="32"/>
      <c r="GJ270" s="32"/>
      <c r="GK270" s="32"/>
      <c r="GL270" s="32"/>
      <c r="GM270" s="32"/>
      <c r="GN270" s="32"/>
      <c r="GO270" s="32"/>
      <c r="GP270" s="32"/>
      <c r="GQ270" s="32"/>
      <c r="GR270" s="32"/>
      <c r="GS270" s="32"/>
      <c r="GT270" s="32"/>
      <c r="GU270" s="32"/>
      <c r="GV270" s="32"/>
      <c r="GW270" s="32"/>
      <c r="GX270" s="32"/>
      <c r="GY270" s="32"/>
      <c r="GZ270" s="32"/>
      <c r="HA270" s="32"/>
      <c r="HB270" s="32"/>
      <c r="HC270" s="32"/>
      <c r="HD270" s="32"/>
      <c r="HE270" s="32"/>
      <c r="HF270" s="32"/>
      <c r="HG270" s="32"/>
      <c r="HH270" s="32"/>
      <c r="HI270" s="32"/>
      <c r="HJ270" s="32"/>
      <c r="HK270" s="32"/>
      <c r="HL270" s="32"/>
      <c r="HM270" s="32"/>
      <c r="HN270" s="32"/>
      <c r="HO270" s="32"/>
      <c r="HP270" s="32"/>
      <c r="HQ270" s="32"/>
      <c r="HR270" s="32"/>
      <c r="HS270" s="32"/>
      <c r="HT270" s="32"/>
      <c r="HU270" s="32"/>
      <c r="HV270" s="32"/>
      <c r="HW270" s="32"/>
      <c r="HX270" s="32"/>
      <c r="HY270" s="32"/>
      <c r="HZ270" s="32"/>
      <c r="IA270" s="32"/>
      <c r="IB270" s="32"/>
      <c r="IC270" s="32"/>
      <c r="ID270" s="32"/>
      <c r="IE270" s="32"/>
      <c r="IF270" s="32"/>
      <c r="IG270" s="32"/>
      <c r="IH270" s="32"/>
      <c r="II270" s="32"/>
      <c r="IJ270" s="32"/>
      <c r="IK270" s="32"/>
      <c r="IL270" s="32"/>
      <c r="IM270" s="32"/>
      <c r="IN270" s="32"/>
      <c r="IO270" s="32"/>
      <c r="IP270" s="32"/>
      <c r="IQ270" s="32"/>
      <c r="IR270" s="32"/>
      <c r="IS270" s="32"/>
      <c r="IT270" s="32"/>
      <c r="IU270" s="32"/>
      <c r="IV270" s="32"/>
    </row>
    <row r="271" spans="1:256" s="35" customFormat="1" x14ac:dyDescent="0.25">
      <c r="A271" s="22" t="str">
        <f t="shared" si="4"/>
        <v/>
      </c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  <c r="ER271" s="32"/>
      <c r="ES271" s="32"/>
      <c r="ET271" s="32"/>
      <c r="EU271" s="32"/>
      <c r="EV271" s="32"/>
      <c r="EW271" s="32"/>
      <c r="EX271" s="32"/>
      <c r="EY271" s="32"/>
      <c r="EZ271" s="32"/>
      <c r="FA271" s="32"/>
      <c r="FB271" s="32"/>
      <c r="FC271" s="32"/>
      <c r="FD271" s="32"/>
      <c r="FE271" s="32"/>
      <c r="FF271" s="32"/>
      <c r="FG271" s="32"/>
      <c r="FH271" s="32"/>
      <c r="FI271" s="32"/>
      <c r="FJ271" s="32"/>
      <c r="FK271" s="32"/>
      <c r="FL271" s="32"/>
      <c r="FM271" s="32"/>
      <c r="FN271" s="32"/>
      <c r="FO271" s="32"/>
      <c r="FP271" s="32"/>
      <c r="FQ271" s="32"/>
      <c r="FR271" s="32"/>
      <c r="FS271" s="32"/>
      <c r="FT271" s="32"/>
      <c r="FU271" s="32"/>
      <c r="FV271" s="32"/>
      <c r="FW271" s="32"/>
      <c r="FX271" s="32"/>
      <c r="FY271" s="32"/>
      <c r="FZ271" s="32"/>
      <c r="GA271" s="32"/>
      <c r="GB271" s="32"/>
      <c r="GC271" s="32"/>
      <c r="GD271" s="32"/>
      <c r="GE271" s="32"/>
      <c r="GF271" s="32"/>
      <c r="GG271" s="32"/>
      <c r="GH271" s="32"/>
      <c r="GI271" s="32"/>
      <c r="GJ271" s="32"/>
      <c r="GK271" s="32"/>
      <c r="GL271" s="32"/>
      <c r="GM271" s="32"/>
      <c r="GN271" s="32"/>
      <c r="GO271" s="32"/>
      <c r="GP271" s="32"/>
      <c r="GQ271" s="32"/>
      <c r="GR271" s="32"/>
      <c r="GS271" s="32"/>
      <c r="GT271" s="32"/>
      <c r="GU271" s="32"/>
      <c r="GV271" s="32"/>
      <c r="GW271" s="32"/>
      <c r="GX271" s="32"/>
      <c r="GY271" s="32"/>
      <c r="GZ271" s="32"/>
      <c r="HA271" s="32"/>
      <c r="HB271" s="32"/>
      <c r="HC271" s="32"/>
      <c r="HD271" s="32"/>
      <c r="HE271" s="32"/>
      <c r="HF271" s="32"/>
      <c r="HG271" s="32"/>
      <c r="HH271" s="32"/>
      <c r="HI271" s="32"/>
      <c r="HJ271" s="32"/>
      <c r="HK271" s="32"/>
      <c r="HL271" s="32"/>
      <c r="HM271" s="32"/>
      <c r="HN271" s="32"/>
      <c r="HO271" s="32"/>
      <c r="HP271" s="32"/>
      <c r="HQ271" s="32"/>
      <c r="HR271" s="32"/>
      <c r="HS271" s="32"/>
      <c r="HT271" s="32"/>
      <c r="HU271" s="32"/>
      <c r="HV271" s="32"/>
      <c r="HW271" s="32"/>
      <c r="HX271" s="32"/>
      <c r="HY271" s="32"/>
      <c r="HZ271" s="32"/>
      <c r="IA271" s="32"/>
      <c r="IB271" s="32"/>
      <c r="IC271" s="32"/>
      <c r="ID271" s="32"/>
      <c r="IE271" s="32"/>
      <c r="IF271" s="32"/>
      <c r="IG271" s="32"/>
      <c r="IH271" s="32"/>
      <c r="II271" s="32"/>
      <c r="IJ271" s="32"/>
      <c r="IK271" s="32"/>
      <c r="IL271" s="32"/>
      <c r="IM271" s="32"/>
      <c r="IN271" s="32"/>
      <c r="IO271" s="32"/>
      <c r="IP271" s="32"/>
      <c r="IQ271" s="32"/>
      <c r="IR271" s="32"/>
      <c r="IS271" s="32"/>
      <c r="IT271" s="32"/>
      <c r="IU271" s="32"/>
      <c r="IV271" s="32"/>
    </row>
    <row r="272" spans="1:256" s="35" customFormat="1" x14ac:dyDescent="0.25">
      <c r="A272" s="22" t="str">
        <f t="shared" si="4"/>
        <v/>
      </c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  <c r="EQ272" s="32"/>
      <c r="ER272" s="32"/>
      <c r="ES272" s="32"/>
      <c r="ET272" s="32"/>
      <c r="EU272" s="32"/>
      <c r="EV272" s="32"/>
      <c r="EW272" s="32"/>
      <c r="EX272" s="32"/>
      <c r="EY272" s="32"/>
      <c r="EZ272" s="32"/>
      <c r="FA272" s="32"/>
      <c r="FB272" s="32"/>
      <c r="FC272" s="32"/>
      <c r="FD272" s="32"/>
      <c r="FE272" s="32"/>
      <c r="FF272" s="32"/>
      <c r="FG272" s="32"/>
      <c r="FH272" s="32"/>
      <c r="FI272" s="32"/>
      <c r="FJ272" s="32"/>
      <c r="FK272" s="32"/>
      <c r="FL272" s="32"/>
      <c r="FM272" s="32"/>
      <c r="FN272" s="32"/>
      <c r="FO272" s="32"/>
      <c r="FP272" s="32"/>
      <c r="FQ272" s="32"/>
      <c r="FR272" s="32"/>
      <c r="FS272" s="32"/>
      <c r="FT272" s="32"/>
      <c r="FU272" s="32"/>
      <c r="FV272" s="32"/>
      <c r="FW272" s="32"/>
      <c r="FX272" s="32"/>
      <c r="FY272" s="32"/>
      <c r="FZ272" s="32"/>
      <c r="GA272" s="32"/>
      <c r="GB272" s="32"/>
      <c r="GC272" s="32"/>
      <c r="GD272" s="32"/>
      <c r="GE272" s="32"/>
      <c r="GF272" s="32"/>
      <c r="GG272" s="32"/>
      <c r="GH272" s="32"/>
      <c r="GI272" s="32"/>
      <c r="GJ272" s="32"/>
      <c r="GK272" s="32"/>
      <c r="GL272" s="32"/>
      <c r="GM272" s="32"/>
      <c r="GN272" s="32"/>
      <c r="GO272" s="32"/>
      <c r="GP272" s="32"/>
      <c r="GQ272" s="32"/>
      <c r="GR272" s="32"/>
      <c r="GS272" s="32"/>
      <c r="GT272" s="32"/>
      <c r="GU272" s="32"/>
      <c r="GV272" s="32"/>
      <c r="GW272" s="32"/>
      <c r="GX272" s="32"/>
      <c r="GY272" s="32"/>
      <c r="GZ272" s="32"/>
      <c r="HA272" s="32"/>
      <c r="HB272" s="32"/>
      <c r="HC272" s="32"/>
      <c r="HD272" s="32"/>
      <c r="HE272" s="32"/>
      <c r="HF272" s="32"/>
      <c r="HG272" s="32"/>
      <c r="HH272" s="32"/>
      <c r="HI272" s="32"/>
      <c r="HJ272" s="32"/>
      <c r="HK272" s="32"/>
      <c r="HL272" s="32"/>
      <c r="HM272" s="32"/>
      <c r="HN272" s="32"/>
      <c r="HO272" s="32"/>
      <c r="HP272" s="32"/>
      <c r="HQ272" s="32"/>
      <c r="HR272" s="32"/>
      <c r="HS272" s="32"/>
      <c r="HT272" s="32"/>
      <c r="HU272" s="32"/>
      <c r="HV272" s="32"/>
      <c r="HW272" s="32"/>
      <c r="HX272" s="32"/>
      <c r="HY272" s="32"/>
      <c r="HZ272" s="32"/>
      <c r="IA272" s="32"/>
      <c r="IB272" s="32"/>
      <c r="IC272" s="32"/>
      <c r="ID272" s="32"/>
      <c r="IE272" s="32"/>
      <c r="IF272" s="32"/>
      <c r="IG272" s="32"/>
      <c r="IH272" s="32"/>
      <c r="II272" s="32"/>
      <c r="IJ272" s="32"/>
      <c r="IK272" s="32"/>
      <c r="IL272" s="32"/>
      <c r="IM272" s="32"/>
      <c r="IN272" s="32"/>
      <c r="IO272" s="32"/>
      <c r="IP272" s="32"/>
      <c r="IQ272" s="32"/>
      <c r="IR272" s="32"/>
      <c r="IS272" s="32"/>
      <c r="IT272" s="32"/>
      <c r="IU272" s="32"/>
      <c r="IV272" s="32"/>
    </row>
    <row r="273" spans="1:256" s="35" customFormat="1" x14ac:dyDescent="0.25">
      <c r="A273" s="22" t="str">
        <f t="shared" si="4"/>
        <v/>
      </c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  <c r="FA273" s="32"/>
      <c r="FB273" s="32"/>
      <c r="FC273" s="32"/>
      <c r="FD273" s="32"/>
      <c r="FE273" s="32"/>
      <c r="FF273" s="32"/>
      <c r="FG273" s="32"/>
      <c r="FH273" s="32"/>
      <c r="FI273" s="32"/>
      <c r="FJ273" s="32"/>
      <c r="FK273" s="32"/>
      <c r="FL273" s="32"/>
      <c r="FM273" s="32"/>
      <c r="FN273" s="32"/>
      <c r="FO273" s="32"/>
      <c r="FP273" s="32"/>
      <c r="FQ273" s="32"/>
      <c r="FR273" s="32"/>
      <c r="FS273" s="32"/>
      <c r="FT273" s="32"/>
      <c r="FU273" s="32"/>
      <c r="FV273" s="32"/>
      <c r="FW273" s="32"/>
      <c r="FX273" s="32"/>
      <c r="FY273" s="32"/>
      <c r="FZ273" s="32"/>
      <c r="GA273" s="32"/>
      <c r="GB273" s="32"/>
      <c r="GC273" s="32"/>
      <c r="GD273" s="32"/>
      <c r="GE273" s="32"/>
      <c r="GF273" s="32"/>
      <c r="GG273" s="32"/>
      <c r="GH273" s="32"/>
      <c r="GI273" s="32"/>
      <c r="GJ273" s="32"/>
      <c r="GK273" s="32"/>
      <c r="GL273" s="32"/>
      <c r="GM273" s="32"/>
      <c r="GN273" s="32"/>
      <c r="GO273" s="32"/>
      <c r="GP273" s="32"/>
      <c r="GQ273" s="32"/>
      <c r="GR273" s="32"/>
      <c r="GS273" s="32"/>
      <c r="GT273" s="32"/>
      <c r="GU273" s="32"/>
      <c r="GV273" s="32"/>
      <c r="GW273" s="32"/>
      <c r="GX273" s="32"/>
      <c r="GY273" s="32"/>
      <c r="GZ273" s="32"/>
      <c r="HA273" s="32"/>
      <c r="HB273" s="32"/>
      <c r="HC273" s="32"/>
      <c r="HD273" s="32"/>
      <c r="HE273" s="32"/>
      <c r="HF273" s="32"/>
      <c r="HG273" s="32"/>
      <c r="HH273" s="32"/>
      <c r="HI273" s="32"/>
      <c r="HJ273" s="32"/>
      <c r="HK273" s="32"/>
      <c r="HL273" s="32"/>
      <c r="HM273" s="32"/>
      <c r="HN273" s="32"/>
      <c r="HO273" s="32"/>
      <c r="HP273" s="32"/>
      <c r="HQ273" s="32"/>
      <c r="HR273" s="32"/>
      <c r="HS273" s="32"/>
      <c r="HT273" s="32"/>
      <c r="HU273" s="32"/>
      <c r="HV273" s="32"/>
      <c r="HW273" s="32"/>
      <c r="HX273" s="32"/>
      <c r="HY273" s="32"/>
      <c r="HZ273" s="32"/>
      <c r="IA273" s="32"/>
      <c r="IB273" s="32"/>
      <c r="IC273" s="32"/>
      <c r="ID273" s="32"/>
      <c r="IE273" s="32"/>
      <c r="IF273" s="32"/>
      <c r="IG273" s="32"/>
      <c r="IH273" s="32"/>
      <c r="II273" s="32"/>
      <c r="IJ273" s="32"/>
      <c r="IK273" s="32"/>
      <c r="IL273" s="32"/>
      <c r="IM273" s="32"/>
      <c r="IN273" s="32"/>
      <c r="IO273" s="32"/>
      <c r="IP273" s="32"/>
      <c r="IQ273" s="32"/>
      <c r="IR273" s="32"/>
      <c r="IS273" s="32"/>
      <c r="IT273" s="32"/>
      <c r="IU273" s="32"/>
      <c r="IV273" s="32"/>
    </row>
    <row r="274" spans="1:256" s="35" customFormat="1" x14ac:dyDescent="0.25">
      <c r="A274" s="23" t="s">
        <v>9</v>
      </c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  <c r="EQ274" s="32"/>
      <c r="ER274" s="32"/>
      <c r="ES274" s="32"/>
      <c r="ET274" s="32"/>
      <c r="EU274" s="32"/>
      <c r="EV274" s="32"/>
      <c r="EW274" s="32"/>
      <c r="EX274" s="32"/>
      <c r="EY274" s="32"/>
      <c r="EZ274" s="32"/>
      <c r="FA274" s="32"/>
      <c r="FB274" s="32"/>
      <c r="FC274" s="32"/>
      <c r="FD274" s="32"/>
      <c r="FE274" s="32"/>
      <c r="FF274" s="32"/>
      <c r="FG274" s="32"/>
      <c r="FH274" s="32"/>
      <c r="FI274" s="32"/>
      <c r="FJ274" s="32"/>
      <c r="FK274" s="32"/>
      <c r="FL274" s="32"/>
      <c r="FM274" s="32"/>
      <c r="FN274" s="32"/>
      <c r="FO274" s="32"/>
      <c r="FP274" s="32"/>
      <c r="FQ274" s="32"/>
      <c r="FR274" s="32"/>
      <c r="FS274" s="32"/>
      <c r="FT274" s="32"/>
      <c r="FU274" s="32"/>
      <c r="FV274" s="32"/>
      <c r="FW274" s="32"/>
      <c r="FX274" s="32"/>
      <c r="FY274" s="32"/>
      <c r="FZ274" s="32"/>
      <c r="GA274" s="32"/>
      <c r="GB274" s="32"/>
      <c r="GC274" s="32"/>
      <c r="GD274" s="32"/>
      <c r="GE274" s="32"/>
      <c r="GF274" s="32"/>
      <c r="GG274" s="32"/>
      <c r="GH274" s="32"/>
      <c r="GI274" s="32"/>
      <c r="GJ274" s="32"/>
      <c r="GK274" s="32"/>
      <c r="GL274" s="32"/>
      <c r="GM274" s="32"/>
      <c r="GN274" s="32"/>
      <c r="GO274" s="32"/>
      <c r="GP274" s="32"/>
      <c r="GQ274" s="32"/>
      <c r="GR274" s="32"/>
      <c r="GS274" s="32"/>
      <c r="GT274" s="32"/>
      <c r="GU274" s="32"/>
      <c r="GV274" s="32"/>
      <c r="GW274" s="32"/>
      <c r="GX274" s="32"/>
      <c r="GY274" s="32"/>
      <c r="GZ274" s="32"/>
      <c r="HA274" s="32"/>
      <c r="HB274" s="32"/>
      <c r="HC274" s="32"/>
      <c r="HD274" s="32"/>
      <c r="HE274" s="32"/>
      <c r="HF274" s="32"/>
      <c r="HG274" s="32"/>
      <c r="HH274" s="32"/>
      <c r="HI274" s="32"/>
      <c r="HJ274" s="32"/>
      <c r="HK274" s="32"/>
      <c r="HL274" s="32"/>
      <c r="HM274" s="32"/>
      <c r="HN274" s="32"/>
      <c r="HO274" s="32"/>
      <c r="HP274" s="32"/>
      <c r="HQ274" s="32"/>
      <c r="HR274" s="32"/>
      <c r="HS274" s="32"/>
      <c r="HT274" s="32"/>
      <c r="HU274" s="32"/>
      <c r="HV274" s="32"/>
      <c r="HW274" s="32"/>
      <c r="HX274" s="32"/>
      <c r="HY274" s="32"/>
      <c r="HZ274" s="32"/>
      <c r="IA274" s="32"/>
      <c r="IB274" s="32"/>
      <c r="IC274" s="32"/>
      <c r="ID274" s="32"/>
      <c r="IE274" s="32"/>
      <c r="IF274" s="32"/>
      <c r="IG274" s="32"/>
      <c r="IH274" s="32"/>
      <c r="II274" s="32"/>
      <c r="IJ274" s="32"/>
      <c r="IK274" s="32"/>
      <c r="IL274" s="32"/>
      <c r="IM274" s="32"/>
      <c r="IN274" s="32"/>
      <c r="IO274" s="32"/>
      <c r="IP274" s="32"/>
      <c r="IQ274" s="32"/>
      <c r="IR274" s="32"/>
      <c r="IS274" s="32"/>
      <c r="IT274" s="32"/>
      <c r="IU274" s="32"/>
      <c r="IV274" s="32"/>
    </row>
    <row r="275" spans="1:256" s="35" customFormat="1" x14ac:dyDescent="0.25">
      <c r="A275" s="22" t="s">
        <v>6</v>
      </c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  <c r="FN275" s="32"/>
      <c r="FO275" s="32"/>
      <c r="FP275" s="32"/>
      <c r="FQ275" s="32"/>
      <c r="FR275" s="32"/>
      <c r="FS275" s="32"/>
      <c r="FT275" s="32"/>
      <c r="FU275" s="32"/>
      <c r="FV275" s="32"/>
      <c r="FW275" s="32"/>
      <c r="FX275" s="32"/>
      <c r="FY275" s="32"/>
      <c r="FZ275" s="32"/>
      <c r="GA275" s="32"/>
      <c r="GB275" s="32"/>
      <c r="GC275" s="32"/>
      <c r="GD275" s="32"/>
      <c r="GE275" s="32"/>
      <c r="GF275" s="32"/>
      <c r="GG275" s="32"/>
      <c r="GH275" s="32"/>
      <c r="GI275" s="32"/>
      <c r="GJ275" s="32"/>
      <c r="GK275" s="32"/>
      <c r="GL275" s="32"/>
      <c r="GM275" s="32"/>
      <c r="GN275" s="32"/>
      <c r="GO275" s="32"/>
      <c r="GP275" s="32"/>
      <c r="GQ275" s="32"/>
      <c r="GR275" s="32"/>
      <c r="GS275" s="32"/>
      <c r="GT275" s="32"/>
      <c r="GU275" s="32"/>
      <c r="GV275" s="32"/>
      <c r="GW275" s="32"/>
      <c r="GX275" s="32"/>
      <c r="GY275" s="32"/>
      <c r="GZ275" s="32"/>
      <c r="HA275" s="32"/>
      <c r="HB275" s="32"/>
      <c r="HC275" s="32"/>
      <c r="HD275" s="32"/>
      <c r="HE275" s="32"/>
      <c r="HF275" s="32"/>
      <c r="HG275" s="32"/>
      <c r="HH275" s="32"/>
      <c r="HI275" s="32"/>
      <c r="HJ275" s="32"/>
      <c r="HK275" s="32"/>
      <c r="HL275" s="32"/>
      <c r="HM275" s="32"/>
      <c r="HN275" s="32"/>
      <c r="HO275" s="32"/>
      <c r="HP275" s="32"/>
      <c r="HQ275" s="32"/>
      <c r="HR275" s="32"/>
      <c r="HS275" s="32"/>
      <c r="HT275" s="32"/>
      <c r="HU275" s="32"/>
      <c r="HV275" s="32"/>
      <c r="HW275" s="32"/>
      <c r="HX275" s="32"/>
      <c r="HY275" s="32"/>
      <c r="HZ275" s="32"/>
      <c r="IA275" s="32"/>
      <c r="IB275" s="32"/>
      <c r="IC275" s="32"/>
      <c r="ID275" s="32"/>
      <c r="IE275" s="32"/>
      <c r="IF275" s="32"/>
      <c r="IG275" s="32"/>
      <c r="IH275" s="32"/>
      <c r="II275" s="32"/>
      <c r="IJ275" s="32"/>
      <c r="IK275" s="32"/>
      <c r="IL275" s="32"/>
      <c r="IM275" s="32"/>
      <c r="IN275" s="32"/>
      <c r="IO275" s="32"/>
      <c r="IP275" s="32"/>
      <c r="IQ275" s="32"/>
      <c r="IR275" s="32"/>
      <c r="IS275" s="32"/>
      <c r="IT275" s="32"/>
      <c r="IU275" s="32"/>
      <c r="IV275" s="32"/>
    </row>
    <row r="276" spans="1:256" s="35" customFormat="1" x14ac:dyDescent="0.25">
      <c r="A276" s="2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  <c r="EQ276" s="32"/>
      <c r="ER276" s="32"/>
      <c r="ES276" s="32"/>
      <c r="ET276" s="32"/>
      <c r="EU276" s="32"/>
      <c r="EV276" s="32"/>
      <c r="EW276" s="32"/>
      <c r="EX276" s="32"/>
      <c r="EY276" s="32"/>
      <c r="EZ276" s="32"/>
      <c r="FA276" s="32"/>
      <c r="FB276" s="32"/>
      <c r="FC276" s="32"/>
      <c r="FD276" s="32"/>
      <c r="FE276" s="32"/>
      <c r="FF276" s="32"/>
      <c r="FG276" s="32"/>
      <c r="FH276" s="32"/>
      <c r="FI276" s="32"/>
      <c r="FJ276" s="32"/>
      <c r="FK276" s="32"/>
      <c r="FL276" s="32"/>
      <c r="FM276" s="32"/>
      <c r="FN276" s="32"/>
      <c r="FO276" s="32"/>
      <c r="FP276" s="32"/>
      <c r="FQ276" s="32"/>
      <c r="FR276" s="32"/>
      <c r="FS276" s="32"/>
      <c r="FT276" s="32"/>
      <c r="FU276" s="32"/>
      <c r="FV276" s="32"/>
      <c r="FW276" s="32"/>
      <c r="FX276" s="32"/>
      <c r="FY276" s="32"/>
      <c r="FZ276" s="32"/>
      <c r="GA276" s="32"/>
      <c r="GB276" s="32"/>
      <c r="GC276" s="32"/>
      <c r="GD276" s="32"/>
      <c r="GE276" s="32"/>
      <c r="GF276" s="32"/>
      <c r="GG276" s="32"/>
      <c r="GH276" s="32"/>
      <c r="GI276" s="32"/>
      <c r="GJ276" s="32"/>
      <c r="GK276" s="32"/>
      <c r="GL276" s="32"/>
      <c r="GM276" s="32"/>
      <c r="GN276" s="32"/>
      <c r="GO276" s="32"/>
      <c r="GP276" s="32"/>
      <c r="GQ276" s="32"/>
      <c r="GR276" s="32"/>
      <c r="GS276" s="32"/>
      <c r="GT276" s="32"/>
      <c r="GU276" s="32"/>
      <c r="GV276" s="32"/>
      <c r="GW276" s="32"/>
      <c r="GX276" s="32"/>
      <c r="GY276" s="32"/>
      <c r="GZ276" s="32"/>
      <c r="HA276" s="32"/>
      <c r="HB276" s="32"/>
      <c r="HC276" s="32"/>
      <c r="HD276" s="32"/>
      <c r="HE276" s="32"/>
      <c r="HF276" s="32"/>
      <c r="HG276" s="32"/>
      <c r="HH276" s="32"/>
      <c r="HI276" s="32"/>
      <c r="HJ276" s="32"/>
      <c r="HK276" s="32"/>
      <c r="HL276" s="32"/>
      <c r="HM276" s="32"/>
      <c r="HN276" s="32"/>
      <c r="HO276" s="32"/>
      <c r="HP276" s="32"/>
      <c r="HQ276" s="32"/>
      <c r="HR276" s="32"/>
      <c r="HS276" s="32"/>
      <c r="HT276" s="32"/>
      <c r="HU276" s="32"/>
      <c r="HV276" s="32"/>
      <c r="HW276" s="32"/>
      <c r="HX276" s="32"/>
      <c r="HY276" s="32"/>
      <c r="HZ276" s="32"/>
      <c r="IA276" s="32"/>
      <c r="IB276" s="32"/>
      <c r="IC276" s="32"/>
      <c r="ID276" s="32"/>
      <c r="IE276" s="32"/>
      <c r="IF276" s="32"/>
      <c r="IG276" s="32"/>
      <c r="IH276" s="32"/>
      <c r="II276" s="32"/>
      <c r="IJ276" s="32"/>
      <c r="IK276" s="32"/>
      <c r="IL276" s="32"/>
      <c r="IM276" s="32"/>
      <c r="IN276" s="32"/>
      <c r="IO276" s="32"/>
      <c r="IP276" s="32"/>
      <c r="IQ276" s="32"/>
      <c r="IR276" s="32"/>
      <c r="IS276" s="32"/>
      <c r="IT276" s="32"/>
      <c r="IU276" s="32"/>
      <c r="IV276" s="32"/>
    </row>
    <row r="277" spans="1:256" s="35" customFormat="1" x14ac:dyDescent="0.25">
      <c r="A277" s="22" t="s">
        <v>36</v>
      </c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  <c r="ER277" s="32"/>
      <c r="ES277" s="32"/>
      <c r="ET277" s="32"/>
      <c r="EU277" s="32"/>
      <c r="EV277" s="32"/>
      <c r="EW277" s="32"/>
      <c r="EX277" s="32"/>
      <c r="EY277" s="32"/>
      <c r="EZ277" s="32"/>
      <c r="FA277" s="32"/>
      <c r="FB277" s="32"/>
      <c r="FC277" s="32"/>
      <c r="FD277" s="32"/>
      <c r="FE277" s="32"/>
      <c r="FF277" s="32"/>
      <c r="FG277" s="32"/>
      <c r="FH277" s="32"/>
      <c r="FI277" s="32"/>
      <c r="FJ277" s="32"/>
      <c r="FK277" s="32"/>
      <c r="FL277" s="32"/>
      <c r="FM277" s="32"/>
      <c r="FN277" s="32"/>
      <c r="FO277" s="32"/>
      <c r="FP277" s="32"/>
      <c r="FQ277" s="32"/>
      <c r="FR277" s="32"/>
      <c r="FS277" s="32"/>
      <c r="FT277" s="32"/>
      <c r="FU277" s="32"/>
      <c r="FV277" s="32"/>
      <c r="FW277" s="32"/>
      <c r="FX277" s="32"/>
      <c r="FY277" s="32"/>
      <c r="FZ277" s="32"/>
      <c r="GA277" s="32"/>
      <c r="GB277" s="32"/>
      <c r="GC277" s="32"/>
      <c r="GD277" s="32"/>
      <c r="GE277" s="32"/>
      <c r="GF277" s="32"/>
      <c r="GG277" s="32"/>
      <c r="GH277" s="32"/>
      <c r="GI277" s="32"/>
      <c r="GJ277" s="32"/>
      <c r="GK277" s="32"/>
      <c r="GL277" s="32"/>
      <c r="GM277" s="32"/>
      <c r="GN277" s="32"/>
      <c r="GO277" s="32"/>
      <c r="GP277" s="32"/>
      <c r="GQ277" s="32"/>
      <c r="GR277" s="32"/>
      <c r="GS277" s="32"/>
      <c r="GT277" s="32"/>
      <c r="GU277" s="32"/>
      <c r="GV277" s="32"/>
      <c r="GW277" s="32"/>
      <c r="GX277" s="32"/>
      <c r="GY277" s="32"/>
      <c r="GZ277" s="32"/>
      <c r="HA277" s="32"/>
      <c r="HB277" s="32"/>
      <c r="HC277" s="32"/>
      <c r="HD277" s="32"/>
      <c r="HE277" s="32"/>
      <c r="HF277" s="32"/>
      <c r="HG277" s="32"/>
      <c r="HH277" s="32"/>
      <c r="HI277" s="32"/>
      <c r="HJ277" s="32"/>
      <c r="HK277" s="32"/>
      <c r="HL277" s="32"/>
      <c r="HM277" s="32"/>
      <c r="HN277" s="32"/>
      <c r="HO277" s="32"/>
      <c r="HP277" s="32"/>
      <c r="HQ277" s="32"/>
      <c r="HR277" s="32"/>
      <c r="HS277" s="32"/>
      <c r="HT277" s="32"/>
      <c r="HU277" s="32"/>
      <c r="HV277" s="32"/>
      <c r="HW277" s="32"/>
      <c r="HX277" s="32"/>
      <c r="HY277" s="32"/>
      <c r="HZ277" s="32"/>
      <c r="IA277" s="32"/>
      <c r="IB277" s="32"/>
      <c r="IC277" s="32"/>
      <c r="ID277" s="32"/>
      <c r="IE277" s="32"/>
      <c r="IF277" s="32"/>
      <c r="IG277" s="32"/>
      <c r="IH277" s="32"/>
      <c r="II277" s="32"/>
      <c r="IJ277" s="32"/>
      <c r="IK277" s="32"/>
      <c r="IL277" s="32"/>
      <c r="IM277" s="32"/>
      <c r="IN277" s="32"/>
      <c r="IO277" s="32"/>
      <c r="IP277" s="32"/>
      <c r="IQ277" s="32"/>
      <c r="IR277" s="32"/>
      <c r="IS277" s="32"/>
      <c r="IT277" s="32"/>
      <c r="IU277" s="32"/>
      <c r="IV277" s="32"/>
    </row>
    <row r="278" spans="1:256" s="35" customFormat="1" x14ac:dyDescent="0.25">
      <c r="A278" s="23" t="s">
        <v>10</v>
      </c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  <c r="EQ278" s="32"/>
      <c r="ER278" s="32"/>
      <c r="ES278" s="32"/>
      <c r="ET278" s="32"/>
      <c r="EU278" s="32"/>
      <c r="EV278" s="32"/>
      <c r="EW278" s="32"/>
      <c r="EX278" s="32"/>
      <c r="EY278" s="32"/>
      <c r="EZ278" s="32"/>
      <c r="FA278" s="32"/>
      <c r="FB278" s="32"/>
      <c r="FC278" s="32"/>
      <c r="FD278" s="32"/>
      <c r="FE278" s="32"/>
      <c r="FF278" s="32"/>
      <c r="FG278" s="32"/>
      <c r="FH278" s="32"/>
      <c r="FI278" s="32"/>
      <c r="FJ278" s="32"/>
      <c r="FK278" s="32"/>
      <c r="FL278" s="32"/>
      <c r="FM278" s="32"/>
      <c r="FN278" s="32"/>
      <c r="FO278" s="32"/>
      <c r="FP278" s="32"/>
      <c r="FQ278" s="32"/>
      <c r="FR278" s="32"/>
      <c r="FS278" s="32"/>
      <c r="FT278" s="32"/>
      <c r="FU278" s="32"/>
      <c r="FV278" s="32"/>
      <c r="FW278" s="32"/>
      <c r="FX278" s="32"/>
      <c r="FY278" s="32"/>
      <c r="FZ278" s="32"/>
      <c r="GA278" s="32"/>
      <c r="GB278" s="32"/>
      <c r="GC278" s="32"/>
      <c r="GD278" s="32"/>
      <c r="GE278" s="32"/>
      <c r="GF278" s="32"/>
      <c r="GG278" s="32"/>
      <c r="GH278" s="32"/>
      <c r="GI278" s="32"/>
      <c r="GJ278" s="32"/>
      <c r="GK278" s="32"/>
      <c r="GL278" s="32"/>
      <c r="GM278" s="32"/>
      <c r="GN278" s="32"/>
      <c r="GO278" s="32"/>
      <c r="GP278" s="32"/>
      <c r="GQ278" s="32"/>
      <c r="GR278" s="32"/>
      <c r="GS278" s="32"/>
      <c r="GT278" s="32"/>
      <c r="GU278" s="32"/>
      <c r="GV278" s="32"/>
      <c r="GW278" s="32"/>
      <c r="GX278" s="32"/>
      <c r="GY278" s="32"/>
      <c r="GZ278" s="32"/>
      <c r="HA278" s="32"/>
      <c r="HB278" s="32"/>
      <c r="HC278" s="32"/>
      <c r="HD278" s="32"/>
      <c r="HE278" s="32"/>
      <c r="HF278" s="32"/>
      <c r="HG278" s="32"/>
      <c r="HH278" s="32"/>
      <c r="HI278" s="32"/>
      <c r="HJ278" s="32"/>
      <c r="HK278" s="32"/>
      <c r="HL278" s="32"/>
      <c r="HM278" s="32"/>
      <c r="HN278" s="32"/>
      <c r="HO278" s="32"/>
      <c r="HP278" s="32"/>
      <c r="HQ278" s="32"/>
      <c r="HR278" s="32"/>
      <c r="HS278" s="32"/>
      <c r="HT278" s="32"/>
      <c r="HU278" s="32"/>
      <c r="HV278" s="32"/>
      <c r="HW278" s="32"/>
      <c r="HX278" s="32"/>
      <c r="HY278" s="32"/>
      <c r="HZ278" s="32"/>
      <c r="IA278" s="32"/>
      <c r="IB278" s="32"/>
      <c r="IC278" s="32"/>
      <c r="ID278" s="32"/>
      <c r="IE278" s="32"/>
      <c r="IF278" s="32"/>
      <c r="IG278" s="32"/>
      <c r="IH278" s="32"/>
      <c r="II278" s="32"/>
      <c r="IJ278" s="32"/>
      <c r="IK278" s="32"/>
      <c r="IL278" s="32"/>
      <c r="IM278" s="32"/>
      <c r="IN278" s="32"/>
      <c r="IO278" s="32"/>
      <c r="IP278" s="32"/>
      <c r="IQ278" s="32"/>
      <c r="IR278" s="32"/>
      <c r="IS278" s="32"/>
      <c r="IT278" s="32"/>
      <c r="IU278" s="32"/>
      <c r="IV278" s="32"/>
    </row>
    <row r="279" spans="1:256" s="35" customFormat="1" x14ac:dyDescent="0.25">
      <c r="A279" s="23" t="str">
        <f>CONCATENATE("ZNVC:NA1,",C15,"::ACT;")</f>
        <v>ZNVC:NA1,1C8E::ACT;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  <c r="ER279" s="32"/>
      <c r="ES279" s="32"/>
      <c r="ET279" s="32"/>
      <c r="EU279" s="32"/>
      <c r="EV279" s="32"/>
      <c r="EW279" s="32"/>
      <c r="EX279" s="32"/>
      <c r="EY279" s="32"/>
      <c r="EZ279" s="32"/>
      <c r="FA279" s="32"/>
      <c r="FB279" s="32"/>
      <c r="FC279" s="32"/>
      <c r="FD279" s="32"/>
      <c r="FE279" s="32"/>
      <c r="FF279" s="32"/>
      <c r="FG279" s="32"/>
      <c r="FH279" s="32"/>
      <c r="FI279" s="32"/>
      <c r="FJ279" s="32"/>
      <c r="FK279" s="32"/>
      <c r="FL279" s="32"/>
      <c r="FM279" s="32"/>
      <c r="FN279" s="32"/>
      <c r="FO279" s="32"/>
      <c r="FP279" s="32"/>
      <c r="FQ279" s="32"/>
      <c r="FR279" s="32"/>
      <c r="FS279" s="32"/>
      <c r="FT279" s="32"/>
      <c r="FU279" s="32"/>
      <c r="FV279" s="32"/>
      <c r="FW279" s="32"/>
      <c r="FX279" s="32"/>
      <c r="FY279" s="32"/>
      <c r="FZ279" s="32"/>
      <c r="GA279" s="32"/>
      <c r="GB279" s="32"/>
      <c r="GC279" s="32"/>
      <c r="GD279" s="32"/>
      <c r="GE279" s="32"/>
      <c r="GF279" s="32"/>
      <c r="GG279" s="32"/>
      <c r="GH279" s="32"/>
      <c r="GI279" s="32"/>
      <c r="GJ279" s="32"/>
      <c r="GK279" s="32"/>
      <c r="GL279" s="32"/>
      <c r="GM279" s="32"/>
      <c r="GN279" s="32"/>
      <c r="GO279" s="32"/>
      <c r="GP279" s="32"/>
      <c r="GQ279" s="32"/>
      <c r="GR279" s="32"/>
      <c r="GS279" s="32"/>
      <c r="GT279" s="32"/>
      <c r="GU279" s="32"/>
      <c r="GV279" s="32"/>
      <c r="GW279" s="32"/>
      <c r="GX279" s="32"/>
      <c r="GY279" s="32"/>
      <c r="GZ279" s="32"/>
      <c r="HA279" s="32"/>
      <c r="HB279" s="32"/>
      <c r="HC279" s="32"/>
      <c r="HD279" s="32"/>
      <c r="HE279" s="32"/>
      <c r="HF279" s="32"/>
      <c r="HG279" s="32"/>
      <c r="HH279" s="32"/>
      <c r="HI279" s="32"/>
      <c r="HJ279" s="32"/>
      <c r="HK279" s="32"/>
      <c r="HL279" s="32"/>
      <c r="HM279" s="32"/>
      <c r="HN279" s="32"/>
      <c r="HO279" s="32"/>
      <c r="HP279" s="32"/>
      <c r="HQ279" s="32"/>
      <c r="HR279" s="32"/>
      <c r="HS279" s="32"/>
      <c r="HT279" s="32"/>
      <c r="HU279" s="32"/>
      <c r="HV279" s="32"/>
      <c r="HW279" s="32"/>
      <c r="HX279" s="32"/>
      <c r="HY279" s="32"/>
      <c r="HZ279" s="32"/>
      <c r="IA279" s="32"/>
      <c r="IB279" s="32"/>
      <c r="IC279" s="32"/>
      <c r="ID279" s="32"/>
      <c r="IE279" s="32"/>
      <c r="IF279" s="32"/>
      <c r="IG279" s="32"/>
      <c r="IH279" s="32"/>
      <c r="II279" s="32"/>
      <c r="IJ279" s="32"/>
      <c r="IK279" s="32"/>
      <c r="IL279" s="32"/>
      <c r="IM279" s="32"/>
      <c r="IN279" s="32"/>
      <c r="IO279" s="32"/>
      <c r="IP279" s="32"/>
      <c r="IQ279" s="32"/>
      <c r="IR279" s="32"/>
      <c r="IS279" s="32"/>
      <c r="IT279" s="32"/>
      <c r="IU279" s="32"/>
      <c r="IV279" s="32"/>
    </row>
    <row r="280" spans="1:256" s="35" customFormat="1" x14ac:dyDescent="0.25">
      <c r="A280" s="23" t="str">
        <f>CONCATENATE("ZNVC:NA1,",C16,":NA1,",C15,":ACT;")</f>
        <v>ZNVC:NA1,3FD1:NA1,1C8E:ACT;</v>
      </c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  <c r="EQ280" s="32"/>
      <c r="ER280" s="32"/>
      <c r="ES280" s="32"/>
      <c r="ET280" s="32"/>
      <c r="EU280" s="32"/>
      <c r="EV280" s="32"/>
      <c r="EW280" s="32"/>
      <c r="EX280" s="32"/>
      <c r="EY280" s="32"/>
      <c r="EZ280" s="32"/>
      <c r="FA280" s="32"/>
      <c r="FB280" s="32"/>
      <c r="FC280" s="32"/>
      <c r="FD280" s="32"/>
      <c r="FE280" s="32"/>
      <c r="FF280" s="32"/>
      <c r="FG280" s="32"/>
      <c r="FH280" s="32"/>
      <c r="FI280" s="32"/>
      <c r="FJ280" s="32"/>
      <c r="FK280" s="32"/>
      <c r="FL280" s="32"/>
      <c r="FM280" s="32"/>
      <c r="FN280" s="32"/>
      <c r="FO280" s="32"/>
      <c r="FP280" s="32"/>
      <c r="FQ280" s="32"/>
      <c r="FR280" s="32"/>
      <c r="FS280" s="32"/>
      <c r="FT280" s="32"/>
      <c r="FU280" s="32"/>
      <c r="FV280" s="32"/>
      <c r="FW280" s="32"/>
      <c r="FX280" s="32"/>
      <c r="FY280" s="32"/>
      <c r="FZ280" s="32"/>
      <c r="GA280" s="32"/>
      <c r="GB280" s="32"/>
      <c r="GC280" s="32"/>
      <c r="GD280" s="32"/>
      <c r="GE280" s="32"/>
      <c r="GF280" s="32"/>
      <c r="GG280" s="32"/>
      <c r="GH280" s="32"/>
      <c r="GI280" s="32"/>
      <c r="GJ280" s="32"/>
      <c r="GK280" s="32"/>
      <c r="GL280" s="32"/>
      <c r="GM280" s="32"/>
      <c r="GN280" s="32"/>
      <c r="GO280" s="32"/>
      <c r="GP280" s="32"/>
      <c r="GQ280" s="32"/>
      <c r="GR280" s="32"/>
      <c r="GS280" s="32"/>
      <c r="GT280" s="32"/>
      <c r="GU280" s="32"/>
      <c r="GV280" s="32"/>
      <c r="GW280" s="32"/>
      <c r="GX280" s="32"/>
      <c r="GY280" s="32"/>
      <c r="GZ280" s="32"/>
      <c r="HA280" s="32"/>
      <c r="HB280" s="32"/>
      <c r="HC280" s="32"/>
      <c r="HD280" s="32"/>
      <c r="HE280" s="32"/>
      <c r="HF280" s="32"/>
      <c r="HG280" s="32"/>
      <c r="HH280" s="32"/>
      <c r="HI280" s="32"/>
      <c r="HJ280" s="32"/>
      <c r="HK280" s="32"/>
      <c r="HL280" s="32"/>
      <c r="HM280" s="32"/>
      <c r="HN280" s="32"/>
      <c r="HO280" s="32"/>
      <c r="HP280" s="32"/>
      <c r="HQ280" s="32"/>
      <c r="HR280" s="32"/>
      <c r="HS280" s="32"/>
      <c r="HT280" s="32"/>
      <c r="HU280" s="32"/>
      <c r="HV280" s="32"/>
      <c r="HW280" s="32"/>
      <c r="HX280" s="32"/>
      <c r="HY280" s="32"/>
      <c r="HZ280" s="32"/>
      <c r="IA280" s="32"/>
      <c r="IB280" s="32"/>
      <c r="IC280" s="32"/>
      <c r="ID280" s="32"/>
      <c r="IE280" s="32"/>
      <c r="IF280" s="32"/>
      <c r="IG280" s="32"/>
      <c r="IH280" s="32"/>
      <c r="II280" s="32"/>
      <c r="IJ280" s="32"/>
      <c r="IK280" s="32"/>
      <c r="IL280" s="32"/>
      <c r="IM280" s="32"/>
      <c r="IN280" s="32"/>
      <c r="IO280" s="32"/>
      <c r="IP280" s="32"/>
      <c r="IQ280" s="32"/>
      <c r="IR280" s="32"/>
      <c r="IS280" s="32"/>
      <c r="IT280" s="32"/>
      <c r="IU280" s="32"/>
      <c r="IV280" s="32"/>
    </row>
    <row r="281" spans="1:256" s="35" customFormat="1" x14ac:dyDescent="0.25">
      <c r="A281" s="23" t="s">
        <v>10</v>
      </c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  <c r="ER281" s="32"/>
      <c r="ES281" s="32"/>
      <c r="ET281" s="32"/>
      <c r="EU281" s="32"/>
      <c r="EV281" s="32"/>
      <c r="EW281" s="32"/>
      <c r="EX281" s="32"/>
      <c r="EY281" s="32"/>
      <c r="EZ281" s="32"/>
      <c r="FA281" s="32"/>
      <c r="FB281" s="32"/>
      <c r="FC281" s="32"/>
      <c r="FD281" s="32"/>
      <c r="FE281" s="32"/>
      <c r="FF281" s="32"/>
      <c r="FG281" s="32"/>
      <c r="FH281" s="32"/>
      <c r="FI281" s="32"/>
      <c r="FJ281" s="32"/>
      <c r="FK281" s="32"/>
      <c r="FL281" s="32"/>
      <c r="FM281" s="32"/>
      <c r="FN281" s="32"/>
      <c r="FO281" s="32"/>
      <c r="FP281" s="32"/>
      <c r="FQ281" s="32"/>
      <c r="FR281" s="32"/>
      <c r="FS281" s="32"/>
      <c r="FT281" s="32"/>
      <c r="FU281" s="32"/>
      <c r="FV281" s="32"/>
      <c r="FW281" s="32"/>
      <c r="FX281" s="32"/>
      <c r="FY281" s="32"/>
      <c r="FZ281" s="32"/>
      <c r="GA281" s="32"/>
      <c r="GB281" s="32"/>
      <c r="GC281" s="32"/>
      <c r="GD281" s="32"/>
      <c r="GE281" s="32"/>
      <c r="GF281" s="32"/>
      <c r="GG281" s="32"/>
      <c r="GH281" s="32"/>
      <c r="GI281" s="32"/>
      <c r="GJ281" s="32"/>
      <c r="GK281" s="32"/>
      <c r="GL281" s="32"/>
      <c r="GM281" s="32"/>
      <c r="GN281" s="32"/>
      <c r="GO281" s="32"/>
      <c r="GP281" s="32"/>
      <c r="GQ281" s="32"/>
      <c r="GR281" s="32"/>
      <c r="GS281" s="32"/>
      <c r="GT281" s="32"/>
      <c r="GU281" s="32"/>
      <c r="GV281" s="32"/>
      <c r="GW281" s="32"/>
      <c r="GX281" s="32"/>
      <c r="GY281" s="32"/>
      <c r="GZ281" s="32"/>
      <c r="HA281" s="32"/>
      <c r="HB281" s="32"/>
      <c r="HC281" s="32"/>
      <c r="HD281" s="32"/>
      <c r="HE281" s="32"/>
      <c r="HF281" s="32"/>
      <c r="HG281" s="32"/>
      <c r="HH281" s="32"/>
      <c r="HI281" s="32"/>
      <c r="HJ281" s="32"/>
      <c r="HK281" s="32"/>
      <c r="HL281" s="32"/>
      <c r="HM281" s="32"/>
      <c r="HN281" s="32"/>
      <c r="HO281" s="32"/>
      <c r="HP281" s="32"/>
      <c r="HQ281" s="32"/>
      <c r="HR281" s="32"/>
      <c r="HS281" s="32"/>
      <c r="HT281" s="32"/>
      <c r="HU281" s="32"/>
      <c r="HV281" s="32"/>
      <c r="HW281" s="32"/>
      <c r="HX281" s="32"/>
      <c r="HY281" s="32"/>
      <c r="HZ281" s="32"/>
      <c r="IA281" s="32"/>
      <c r="IB281" s="32"/>
      <c r="IC281" s="32"/>
      <c r="ID281" s="32"/>
      <c r="IE281" s="32"/>
      <c r="IF281" s="32"/>
      <c r="IG281" s="32"/>
      <c r="IH281" s="32"/>
      <c r="II281" s="32"/>
      <c r="IJ281" s="32"/>
      <c r="IK281" s="32"/>
      <c r="IL281" s="32"/>
      <c r="IM281" s="32"/>
      <c r="IN281" s="32"/>
      <c r="IO281" s="32"/>
      <c r="IP281" s="32"/>
      <c r="IQ281" s="32"/>
      <c r="IR281" s="32"/>
      <c r="IS281" s="32"/>
      <c r="IT281" s="32"/>
      <c r="IU281" s="32"/>
      <c r="IV281" s="32"/>
    </row>
    <row r="282" spans="1:256" s="35" customFormat="1" x14ac:dyDescent="0.25">
      <c r="A282" s="23" t="s">
        <v>6</v>
      </c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  <c r="CQ282" s="32"/>
      <c r="CR282" s="32"/>
      <c r="CS282" s="32"/>
      <c r="CT282" s="32"/>
      <c r="CU282" s="32"/>
      <c r="CV282" s="32"/>
      <c r="CW282" s="32"/>
      <c r="CX282" s="32"/>
      <c r="CY282" s="32"/>
      <c r="CZ282" s="32"/>
      <c r="DA282" s="32"/>
      <c r="DB282" s="32"/>
      <c r="DC282" s="32"/>
      <c r="DD282" s="32"/>
      <c r="DE282" s="32"/>
      <c r="DF282" s="32"/>
      <c r="DG282" s="32"/>
      <c r="DH282" s="32"/>
      <c r="DI282" s="32"/>
      <c r="DJ282" s="32"/>
      <c r="DK282" s="32"/>
      <c r="DL282" s="32"/>
      <c r="DM282" s="32"/>
      <c r="DN282" s="32"/>
      <c r="DO282" s="32"/>
      <c r="DP282" s="32"/>
      <c r="DQ282" s="32"/>
      <c r="DR282" s="32"/>
      <c r="DS282" s="32"/>
      <c r="DT282" s="32"/>
      <c r="DU282" s="32"/>
      <c r="DV282" s="32"/>
      <c r="DW282" s="32"/>
      <c r="DX282" s="32"/>
      <c r="DY282" s="32"/>
      <c r="DZ282" s="32"/>
      <c r="EA282" s="32"/>
      <c r="EB282" s="32"/>
      <c r="EC282" s="32"/>
      <c r="ED282" s="32"/>
      <c r="EE282" s="32"/>
      <c r="EF282" s="32"/>
      <c r="EG282" s="32"/>
      <c r="EH282" s="32"/>
      <c r="EI282" s="32"/>
      <c r="EJ282" s="32"/>
      <c r="EK282" s="32"/>
      <c r="EL282" s="32"/>
      <c r="EM282" s="32"/>
      <c r="EN282" s="32"/>
      <c r="EO282" s="32"/>
      <c r="EP282" s="32"/>
      <c r="EQ282" s="32"/>
      <c r="ER282" s="32"/>
      <c r="ES282" s="32"/>
      <c r="ET282" s="32"/>
      <c r="EU282" s="32"/>
      <c r="EV282" s="32"/>
      <c r="EW282" s="32"/>
      <c r="EX282" s="32"/>
      <c r="EY282" s="32"/>
      <c r="EZ282" s="32"/>
      <c r="FA282" s="32"/>
      <c r="FB282" s="32"/>
      <c r="FC282" s="32"/>
      <c r="FD282" s="32"/>
      <c r="FE282" s="32"/>
      <c r="FF282" s="32"/>
      <c r="FG282" s="32"/>
      <c r="FH282" s="32"/>
      <c r="FI282" s="32"/>
      <c r="FJ282" s="32"/>
      <c r="FK282" s="32"/>
      <c r="FL282" s="32"/>
      <c r="FM282" s="32"/>
      <c r="FN282" s="32"/>
      <c r="FO282" s="32"/>
      <c r="FP282" s="32"/>
      <c r="FQ282" s="32"/>
      <c r="FR282" s="32"/>
      <c r="FS282" s="32"/>
      <c r="FT282" s="32"/>
      <c r="FU282" s="32"/>
      <c r="FV282" s="32"/>
      <c r="FW282" s="32"/>
      <c r="FX282" s="32"/>
      <c r="FY282" s="32"/>
      <c r="FZ282" s="32"/>
      <c r="GA282" s="32"/>
      <c r="GB282" s="32"/>
      <c r="GC282" s="32"/>
      <c r="GD282" s="32"/>
      <c r="GE282" s="32"/>
      <c r="GF282" s="32"/>
      <c r="GG282" s="32"/>
      <c r="GH282" s="32"/>
      <c r="GI282" s="32"/>
      <c r="GJ282" s="32"/>
      <c r="GK282" s="32"/>
      <c r="GL282" s="32"/>
      <c r="GM282" s="32"/>
      <c r="GN282" s="32"/>
      <c r="GO282" s="32"/>
      <c r="GP282" s="32"/>
      <c r="GQ282" s="32"/>
      <c r="GR282" s="32"/>
      <c r="GS282" s="32"/>
      <c r="GT282" s="32"/>
      <c r="GU282" s="32"/>
      <c r="GV282" s="32"/>
      <c r="GW282" s="32"/>
      <c r="GX282" s="32"/>
      <c r="GY282" s="32"/>
      <c r="GZ282" s="32"/>
      <c r="HA282" s="32"/>
      <c r="HB282" s="32"/>
      <c r="HC282" s="32"/>
      <c r="HD282" s="32"/>
      <c r="HE282" s="32"/>
      <c r="HF282" s="32"/>
      <c r="HG282" s="32"/>
      <c r="HH282" s="32"/>
      <c r="HI282" s="32"/>
      <c r="HJ282" s="32"/>
      <c r="HK282" s="32"/>
      <c r="HL282" s="32"/>
      <c r="HM282" s="32"/>
      <c r="HN282" s="32"/>
      <c r="HO282" s="32"/>
      <c r="HP282" s="32"/>
      <c r="HQ282" s="32"/>
      <c r="HR282" s="32"/>
      <c r="HS282" s="32"/>
      <c r="HT282" s="32"/>
      <c r="HU282" s="32"/>
      <c r="HV282" s="32"/>
      <c r="HW282" s="32"/>
      <c r="HX282" s="32"/>
      <c r="HY282" s="32"/>
      <c r="HZ282" s="32"/>
      <c r="IA282" s="32"/>
      <c r="IB282" s="32"/>
      <c r="IC282" s="32"/>
      <c r="ID282" s="32"/>
      <c r="IE282" s="32"/>
      <c r="IF282" s="32"/>
      <c r="IG282" s="32"/>
      <c r="IH282" s="32"/>
      <c r="II282" s="32"/>
      <c r="IJ282" s="32"/>
      <c r="IK282" s="32"/>
      <c r="IL282" s="32"/>
      <c r="IM282" s="32"/>
      <c r="IN282" s="32"/>
      <c r="IO282" s="32"/>
      <c r="IP282" s="32"/>
      <c r="IQ282" s="32"/>
      <c r="IR282" s="32"/>
      <c r="IS282" s="32"/>
      <c r="IT282" s="32"/>
      <c r="IU282" s="32"/>
      <c r="IV282" s="32"/>
    </row>
    <row r="283" spans="1:256" s="35" customFormat="1" x14ac:dyDescent="0.25">
      <c r="A283" s="2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  <c r="CZ283" s="32"/>
      <c r="DA283" s="32"/>
      <c r="DB283" s="32"/>
      <c r="DC283" s="32"/>
      <c r="DD283" s="32"/>
      <c r="DE283" s="32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  <c r="DT283" s="32"/>
      <c r="DU283" s="32"/>
      <c r="DV283" s="32"/>
      <c r="DW283" s="32"/>
      <c r="DX283" s="32"/>
      <c r="DY283" s="32"/>
      <c r="DZ283" s="32"/>
      <c r="EA283" s="32"/>
      <c r="EB283" s="32"/>
      <c r="EC283" s="32"/>
      <c r="ED283" s="32"/>
      <c r="EE283" s="32"/>
      <c r="EF283" s="32"/>
      <c r="EG283" s="32"/>
      <c r="EH283" s="32"/>
      <c r="EI283" s="32"/>
      <c r="EJ283" s="32"/>
      <c r="EK283" s="32"/>
      <c r="EL283" s="32"/>
      <c r="EM283" s="32"/>
      <c r="EN283" s="32"/>
      <c r="EO283" s="32"/>
      <c r="EP283" s="32"/>
      <c r="EQ283" s="32"/>
      <c r="ER283" s="32"/>
      <c r="ES283" s="32"/>
      <c r="ET283" s="32"/>
      <c r="EU283" s="32"/>
      <c r="EV283" s="32"/>
      <c r="EW283" s="32"/>
      <c r="EX283" s="32"/>
      <c r="EY283" s="32"/>
      <c r="EZ283" s="32"/>
      <c r="FA283" s="32"/>
      <c r="FB283" s="32"/>
      <c r="FC283" s="32"/>
      <c r="FD283" s="32"/>
      <c r="FE283" s="32"/>
      <c r="FF283" s="32"/>
      <c r="FG283" s="32"/>
      <c r="FH283" s="32"/>
      <c r="FI283" s="32"/>
      <c r="FJ283" s="32"/>
      <c r="FK283" s="32"/>
      <c r="FL283" s="32"/>
      <c r="FM283" s="32"/>
      <c r="FN283" s="32"/>
      <c r="FO283" s="32"/>
      <c r="FP283" s="32"/>
      <c r="FQ283" s="32"/>
      <c r="FR283" s="32"/>
      <c r="FS283" s="32"/>
      <c r="FT283" s="32"/>
      <c r="FU283" s="32"/>
      <c r="FV283" s="32"/>
      <c r="FW283" s="32"/>
      <c r="FX283" s="32"/>
      <c r="FY283" s="32"/>
      <c r="FZ283" s="32"/>
      <c r="GA283" s="32"/>
      <c r="GB283" s="32"/>
      <c r="GC283" s="32"/>
      <c r="GD283" s="32"/>
      <c r="GE283" s="32"/>
      <c r="GF283" s="32"/>
      <c r="GG283" s="32"/>
      <c r="GH283" s="32"/>
      <c r="GI283" s="32"/>
      <c r="GJ283" s="32"/>
      <c r="GK283" s="32"/>
      <c r="GL283" s="32"/>
      <c r="GM283" s="32"/>
      <c r="GN283" s="32"/>
      <c r="GO283" s="32"/>
      <c r="GP283" s="32"/>
      <c r="GQ283" s="32"/>
      <c r="GR283" s="32"/>
      <c r="GS283" s="32"/>
      <c r="GT283" s="32"/>
      <c r="GU283" s="32"/>
      <c r="GV283" s="32"/>
      <c r="GW283" s="32"/>
      <c r="GX283" s="32"/>
      <c r="GY283" s="32"/>
      <c r="GZ283" s="32"/>
      <c r="HA283" s="32"/>
      <c r="HB283" s="32"/>
      <c r="HC283" s="32"/>
      <c r="HD283" s="32"/>
      <c r="HE283" s="32"/>
      <c r="HF283" s="32"/>
      <c r="HG283" s="32"/>
      <c r="HH283" s="32"/>
      <c r="HI283" s="32"/>
      <c r="HJ283" s="32"/>
      <c r="HK283" s="32"/>
      <c r="HL283" s="32"/>
      <c r="HM283" s="32"/>
      <c r="HN283" s="32"/>
      <c r="HO283" s="32"/>
      <c r="HP283" s="32"/>
      <c r="HQ283" s="32"/>
      <c r="HR283" s="32"/>
      <c r="HS283" s="32"/>
      <c r="HT283" s="32"/>
      <c r="HU283" s="32"/>
      <c r="HV283" s="32"/>
      <c r="HW283" s="32"/>
      <c r="HX283" s="32"/>
      <c r="HY283" s="32"/>
      <c r="HZ283" s="32"/>
      <c r="IA283" s="32"/>
      <c r="IB283" s="32"/>
      <c r="IC283" s="32"/>
      <c r="ID283" s="32"/>
      <c r="IE283" s="32"/>
      <c r="IF283" s="32"/>
      <c r="IG283" s="32"/>
      <c r="IH283" s="32"/>
      <c r="II283" s="32"/>
      <c r="IJ283" s="32"/>
      <c r="IK283" s="32"/>
      <c r="IL283" s="32"/>
      <c r="IM283" s="32"/>
      <c r="IN283" s="32"/>
      <c r="IO283" s="32"/>
      <c r="IP283" s="32"/>
      <c r="IQ283" s="32"/>
      <c r="IR283" s="32"/>
      <c r="IS283" s="32"/>
      <c r="IT283" s="32"/>
      <c r="IU283" s="32"/>
      <c r="IV283" s="32"/>
    </row>
    <row r="284" spans="1:256" s="35" customFormat="1" x14ac:dyDescent="0.25">
      <c r="A284" s="23" t="s">
        <v>143</v>
      </c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2"/>
      <c r="CK284" s="32"/>
      <c r="CL284" s="32"/>
      <c r="CM284" s="32"/>
      <c r="CN284" s="32"/>
      <c r="CO284" s="32"/>
      <c r="CP284" s="32"/>
      <c r="CQ284" s="32"/>
      <c r="CR284" s="32"/>
      <c r="CS284" s="32"/>
      <c r="CT284" s="32"/>
      <c r="CU284" s="32"/>
      <c r="CV284" s="32"/>
      <c r="CW284" s="32"/>
      <c r="CX284" s="32"/>
      <c r="CY284" s="32"/>
      <c r="CZ284" s="32"/>
      <c r="DA284" s="32"/>
      <c r="DB284" s="32"/>
      <c r="DC284" s="32"/>
      <c r="DD284" s="32"/>
      <c r="DE284" s="32"/>
      <c r="DF284" s="32"/>
      <c r="DG284" s="32"/>
      <c r="DH284" s="32"/>
      <c r="DI284" s="32"/>
      <c r="DJ284" s="32"/>
      <c r="DK284" s="32"/>
      <c r="DL284" s="32"/>
      <c r="DM284" s="32"/>
      <c r="DN284" s="32"/>
      <c r="DO284" s="32"/>
      <c r="DP284" s="32"/>
      <c r="DQ284" s="32"/>
      <c r="DR284" s="32"/>
      <c r="DS284" s="32"/>
      <c r="DT284" s="32"/>
      <c r="DU284" s="32"/>
      <c r="DV284" s="32"/>
      <c r="DW284" s="32"/>
      <c r="DX284" s="32"/>
      <c r="DY284" s="32"/>
      <c r="DZ284" s="32"/>
      <c r="EA284" s="32"/>
      <c r="EB284" s="32"/>
      <c r="EC284" s="32"/>
      <c r="ED284" s="32"/>
      <c r="EE284" s="32"/>
      <c r="EF284" s="32"/>
      <c r="EG284" s="32"/>
      <c r="EH284" s="32"/>
      <c r="EI284" s="32"/>
      <c r="EJ284" s="32"/>
      <c r="EK284" s="32"/>
      <c r="EL284" s="32"/>
      <c r="EM284" s="32"/>
      <c r="EN284" s="32"/>
      <c r="EO284" s="32"/>
      <c r="EP284" s="32"/>
      <c r="EQ284" s="32"/>
      <c r="ER284" s="32"/>
      <c r="ES284" s="32"/>
      <c r="ET284" s="32"/>
      <c r="EU284" s="32"/>
      <c r="EV284" s="32"/>
      <c r="EW284" s="32"/>
      <c r="EX284" s="32"/>
      <c r="EY284" s="32"/>
      <c r="EZ284" s="32"/>
      <c r="FA284" s="32"/>
      <c r="FB284" s="32"/>
      <c r="FC284" s="32"/>
      <c r="FD284" s="32"/>
      <c r="FE284" s="32"/>
      <c r="FF284" s="32"/>
      <c r="FG284" s="32"/>
      <c r="FH284" s="32"/>
      <c r="FI284" s="32"/>
      <c r="FJ284" s="32"/>
      <c r="FK284" s="32"/>
      <c r="FL284" s="32"/>
      <c r="FM284" s="32"/>
      <c r="FN284" s="32"/>
      <c r="FO284" s="32"/>
      <c r="FP284" s="32"/>
      <c r="FQ284" s="32"/>
      <c r="FR284" s="32"/>
      <c r="FS284" s="32"/>
      <c r="FT284" s="32"/>
      <c r="FU284" s="32"/>
      <c r="FV284" s="32"/>
      <c r="FW284" s="32"/>
      <c r="FX284" s="32"/>
      <c r="FY284" s="32"/>
      <c r="FZ284" s="32"/>
      <c r="GA284" s="32"/>
      <c r="GB284" s="32"/>
      <c r="GC284" s="32"/>
      <c r="GD284" s="32"/>
      <c r="GE284" s="32"/>
      <c r="GF284" s="32"/>
      <c r="GG284" s="32"/>
      <c r="GH284" s="32"/>
      <c r="GI284" s="32"/>
      <c r="GJ284" s="32"/>
      <c r="GK284" s="32"/>
      <c r="GL284" s="32"/>
      <c r="GM284" s="32"/>
      <c r="GN284" s="32"/>
      <c r="GO284" s="32"/>
      <c r="GP284" s="32"/>
      <c r="GQ284" s="32"/>
      <c r="GR284" s="32"/>
      <c r="GS284" s="32"/>
      <c r="GT284" s="32"/>
      <c r="GU284" s="32"/>
      <c r="GV284" s="32"/>
      <c r="GW284" s="32"/>
      <c r="GX284" s="32"/>
      <c r="GY284" s="32"/>
      <c r="GZ284" s="32"/>
      <c r="HA284" s="32"/>
      <c r="HB284" s="32"/>
      <c r="HC284" s="32"/>
      <c r="HD284" s="32"/>
      <c r="HE284" s="32"/>
      <c r="HF284" s="32"/>
      <c r="HG284" s="32"/>
      <c r="HH284" s="32"/>
      <c r="HI284" s="32"/>
      <c r="HJ284" s="32"/>
      <c r="HK284" s="32"/>
      <c r="HL284" s="32"/>
      <c r="HM284" s="32"/>
      <c r="HN284" s="32"/>
      <c r="HO284" s="32"/>
      <c r="HP284" s="32"/>
      <c r="HQ284" s="32"/>
      <c r="HR284" s="32"/>
      <c r="HS284" s="32"/>
      <c r="HT284" s="32"/>
      <c r="HU284" s="32"/>
      <c r="HV284" s="32"/>
      <c r="HW284" s="32"/>
      <c r="HX284" s="32"/>
      <c r="HY284" s="32"/>
      <c r="HZ284" s="32"/>
      <c r="IA284" s="32"/>
      <c r="IB284" s="32"/>
      <c r="IC284" s="32"/>
      <c r="ID284" s="32"/>
      <c r="IE284" s="32"/>
      <c r="IF284" s="32"/>
      <c r="IG284" s="32"/>
      <c r="IH284" s="32"/>
      <c r="II284" s="32"/>
      <c r="IJ284" s="32"/>
      <c r="IK284" s="32"/>
      <c r="IL284" s="32"/>
      <c r="IM284" s="32"/>
      <c r="IN284" s="32"/>
      <c r="IO284" s="32"/>
      <c r="IP284" s="32"/>
      <c r="IQ284" s="32"/>
      <c r="IR284" s="32"/>
      <c r="IS284" s="32"/>
      <c r="IT284" s="32"/>
      <c r="IU284" s="32"/>
      <c r="IV284" s="32"/>
    </row>
    <row r="285" spans="1:256" s="35" customFormat="1" x14ac:dyDescent="0.25">
      <c r="A285" s="23" t="s">
        <v>11</v>
      </c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2"/>
      <c r="CK285" s="32"/>
      <c r="CL285" s="32"/>
      <c r="CM285" s="32"/>
      <c r="CN285" s="32"/>
      <c r="CO285" s="32"/>
      <c r="CP285" s="32"/>
      <c r="CQ285" s="32"/>
      <c r="CR285" s="32"/>
      <c r="CS285" s="32"/>
      <c r="CT285" s="32"/>
      <c r="CU285" s="32"/>
      <c r="CV285" s="32"/>
      <c r="CW285" s="32"/>
      <c r="CX285" s="32"/>
      <c r="CY285" s="32"/>
      <c r="CZ285" s="32"/>
      <c r="DA285" s="32"/>
      <c r="DB285" s="32"/>
      <c r="DC285" s="32"/>
      <c r="DD285" s="32"/>
      <c r="DE285" s="32"/>
      <c r="DF285" s="32"/>
      <c r="DG285" s="32"/>
      <c r="DH285" s="32"/>
      <c r="DI285" s="32"/>
      <c r="DJ285" s="32"/>
      <c r="DK285" s="32"/>
      <c r="DL285" s="32"/>
      <c r="DM285" s="32"/>
      <c r="DN285" s="32"/>
      <c r="DO285" s="32"/>
      <c r="DP285" s="32"/>
      <c r="DQ285" s="32"/>
      <c r="DR285" s="32"/>
      <c r="DS285" s="32"/>
      <c r="DT285" s="32"/>
      <c r="DU285" s="32"/>
      <c r="DV285" s="32"/>
      <c r="DW285" s="32"/>
      <c r="DX285" s="32"/>
      <c r="DY285" s="32"/>
      <c r="DZ285" s="32"/>
      <c r="EA285" s="32"/>
      <c r="EB285" s="32"/>
      <c r="EC285" s="32"/>
      <c r="ED285" s="32"/>
      <c r="EE285" s="32"/>
      <c r="EF285" s="32"/>
      <c r="EG285" s="32"/>
      <c r="EH285" s="32"/>
      <c r="EI285" s="32"/>
      <c r="EJ285" s="32"/>
      <c r="EK285" s="32"/>
      <c r="EL285" s="32"/>
      <c r="EM285" s="32"/>
      <c r="EN285" s="32"/>
      <c r="EO285" s="32"/>
      <c r="EP285" s="32"/>
      <c r="EQ285" s="32"/>
      <c r="ER285" s="32"/>
      <c r="ES285" s="32"/>
      <c r="ET285" s="32"/>
      <c r="EU285" s="32"/>
      <c r="EV285" s="32"/>
      <c r="EW285" s="32"/>
      <c r="EX285" s="32"/>
      <c r="EY285" s="32"/>
      <c r="EZ285" s="32"/>
      <c r="FA285" s="32"/>
      <c r="FB285" s="32"/>
      <c r="FC285" s="32"/>
      <c r="FD285" s="32"/>
      <c r="FE285" s="32"/>
      <c r="FF285" s="32"/>
      <c r="FG285" s="32"/>
      <c r="FH285" s="32"/>
      <c r="FI285" s="32"/>
      <c r="FJ285" s="32"/>
      <c r="FK285" s="32"/>
      <c r="FL285" s="32"/>
      <c r="FM285" s="32"/>
      <c r="FN285" s="32"/>
      <c r="FO285" s="32"/>
      <c r="FP285" s="32"/>
      <c r="FQ285" s="32"/>
      <c r="FR285" s="32"/>
      <c r="FS285" s="32"/>
      <c r="FT285" s="32"/>
      <c r="FU285" s="32"/>
      <c r="FV285" s="32"/>
      <c r="FW285" s="32"/>
      <c r="FX285" s="32"/>
      <c r="FY285" s="32"/>
      <c r="FZ285" s="32"/>
      <c r="GA285" s="32"/>
      <c r="GB285" s="32"/>
      <c r="GC285" s="32"/>
      <c r="GD285" s="32"/>
      <c r="GE285" s="32"/>
      <c r="GF285" s="32"/>
      <c r="GG285" s="32"/>
      <c r="GH285" s="32"/>
      <c r="GI285" s="32"/>
      <c r="GJ285" s="32"/>
      <c r="GK285" s="32"/>
      <c r="GL285" s="32"/>
      <c r="GM285" s="32"/>
      <c r="GN285" s="32"/>
      <c r="GO285" s="32"/>
      <c r="GP285" s="32"/>
      <c r="GQ285" s="32"/>
      <c r="GR285" s="32"/>
      <c r="GS285" s="32"/>
      <c r="GT285" s="32"/>
      <c r="GU285" s="32"/>
      <c r="GV285" s="32"/>
      <c r="GW285" s="32"/>
      <c r="GX285" s="32"/>
      <c r="GY285" s="32"/>
      <c r="GZ285" s="32"/>
      <c r="HA285" s="32"/>
      <c r="HB285" s="32"/>
      <c r="HC285" s="32"/>
      <c r="HD285" s="32"/>
      <c r="HE285" s="32"/>
      <c r="HF285" s="32"/>
      <c r="HG285" s="32"/>
      <c r="HH285" s="32"/>
      <c r="HI285" s="32"/>
      <c r="HJ285" s="32"/>
      <c r="HK285" s="32"/>
      <c r="HL285" s="32"/>
      <c r="HM285" s="32"/>
      <c r="HN285" s="32"/>
      <c r="HO285" s="32"/>
      <c r="HP285" s="32"/>
      <c r="HQ285" s="32"/>
      <c r="HR285" s="32"/>
      <c r="HS285" s="32"/>
      <c r="HT285" s="32"/>
      <c r="HU285" s="32"/>
      <c r="HV285" s="32"/>
      <c r="HW285" s="32"/>
      <c r="HX285" s="32"/>
      <c r="HY285" s="32"/>
      <c r="HZ285" s="32"/>
      <c r="IA285" s="32"/>
      <c r="IB285" s="32"/>
      <c r="IC285" s="32"/>
      <c r="ID285" s="32"/>
      <c r="IE285" s="32"/>
      <c r="IF285" s="32"/>
      <c r="IG285" s="32"/>
      <c r="IH285" s="32"/>
      <c r="II285" s="32"/>
      <c r="IJ285" s="32"/>
      <c r="IK285" s="32"/>
      <c r="IL285" s="32"/>
      <c r="IM285" s="32"/>
      <c r="IN285" s="32"/>
      <c r="IO285" s="32"/>
      <c r="IP285" s="32"/>
      <c r="IQ285" s="32"/>
      <c r="IR285" s="32"/>
      <c r="IS285" s="32"/>
      <c r="IT285" s="32"/>
      <c r="IU285" s="32"/>
      <c r="IV285" s="32"/>
    </row>
    <row r="286" spans="1:256" s="35" customFormat="1" x14ac:dyDescent="0.25">
      <c r="A286" s="23" t="str">
        <f>CONCATENATE("ZNPC:NA1,03,SCCP:Y:Y,,;")</f>
        <v>ZNPC:NA1,03,SCCP:Y:Y,,;</v>
      </c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2"/>
      <c r="CK286" s="32"/>
      <c r="CL286" s="32"/>
      <c r="CM286" s="32"/>
      <c r="CN286" s="32"/>
      <c r="CO286" s="32"/>
      <c r="CP286" s="32"/>
      <c r="CQ286" s="32"/>
      <c r="CR286" s="32"/>
      <c r="CS286" s="32"/>
      <c r="CT286" s="32"/>
      <c r="CU286" s="32"/>
      <c r="CV286" s="32"/>
      <c r="CW286" s="32"/>
      <c r="CX286" s="32"/>
      <c r="CY286" s="32"/>
      <c r="CZ286" s="32"/>
      <c r="DA286" s="32"/>
      <c r="DB286" s="32"/>
      <c r="DC286" s="32"/>
      <c r="DD286" s="32"/>
      <c r="DE286" s="32"/>
      <c r="DF286" s="32"/>
      <c r="DG286" s="32"/>
      <c r="DH286" s="32"/>
      <c r="DI286" s="32"/>
      <c r="DJ286" s="32"/>
      <c r="DK286" s="32"/>
      <c r="DL286" s="32"/>
      <c r="DM286" s="32"/>
      <c r="DN286" s="32"/>
      <c r="DO286" s="32"/>
      <c r="DP286" s="32"/>
      <c r="DQ286" s="32"/>
      <c r="DR286" s="32"/>
      <c r="DS286" s="32"/>
      <c r="DT286" s="32"/>
      <c r="DU286" s="32"/>
      <c r="DV286" s="32"/>
      <c r="DW286" s="32"/>
      <c r="DX286" s="32"/>
      <c r="DY286" s="32"/>
      <c r="DZ286" s="32"/>
      <c r="EA286" s="32"/>
      <c r="EB286" s="32"/>
      <c r="EC286" s="32"/>
      <c r="ED286" s="32"/>
      <c r="EE286" s="32"/>
      <c r="EF286" s="32"/>
      <c r="EG286" s="32"/>
      <c r="EH286" s="32"/>
      <c r="EI286" s="32"/>
      <c r="EJ286" s="32"/>
      <c r="EK286" s="32"/>
      <c r="EL286" s="32"/>
      <c r="EM286" s="32"/>
      <c r="EN286" s="32"/>
      <c r="EO286" s="32"/>
      <c r="EP286" s="32"/>
      <c r="EQ286" s="32"/>
      <c r="ER286" s="32"/>
      <c r="ES286" s="32"/>
      <c r="ET286" s="32"/>
      <c r="EU286" s="32"/>
      <c r="EV286" s="32"/>
      <c r="EW286" s="32"/>
      <c r="EX286" s="32"/>
      <c r="EY286" s="32"/>
      <c r="EZ286" s="32"/>
      <c r="FA286" s="32"/>
      <c r="FB286" s="32"/>
      <c r="FC286" s="32"/>
      <c r="FD286" s="32"/>
      <c r="FE286" s="32"/>
      <c r="FF286" s="32"/>
      <c r="FG286" s="32"/>
      <c r="FH286" s="32"/>
      <c r="FI286" s="32"/>
      <c r="FJ286" s="32"/>
      <c r="FK286" s="32"/>
      <c r="FL286" s="32"/>
      <c r="FM286" s="32"/>
      <c r="FN286" s="32"/>
      <c r="FO286" s="32"/>
      <c r="FP286" s="32"/>
      <c r="FQ286" s="32"/>
      <c r="FR286" s="32"/>
      <c r="FS286" s="32"/>
      <c r="FT286" s="32"/>
      <c r="FU286" s="32"/>
      <c r="FV286" s="32"/>
      <c r="FW286" s="32"/>
      <c r="FX286" s="32"/>
      <c r="FY286" s="32"/>
      <c r="FZ286" s="32"/>
      <c r="GA286" s="32"/>
      <c r="GB286" s="32"/>
      <c r="GC286" s="32"/>
      <c r="GD286" s="32"/>
      <c r="GE286" s="32"/>
      <c r="GF286" s="32"/>
      <c r="GG286" s="32"/>
      <c r="GH286" s="32"/>
      <c r="GI286" s="32"/>
      <c r="GJ286" s="32"/>
      <c r="GK286" s="32"/>
      <c r="GL286" s="32"/>
      <c r="GM286" s="32"/>
      <c r="GN286" s="32"/>
      <c r="GO286" s="32"/>
      <c r="GP286" s="32"/>
      <c r="GQ286" s="32"/>
      <c r="GR286" s="32"/>
      <c r="GS286" s="32"/>
      <c r="GT286" s="32"/>
      <c r="GU286" s="32"/>
      <c r="GV286" s="32"/>
      <c r="GW286" s="32"/>
      <c r="GX286" s="32"/>
      <c r="GY286" s="32"/>
      <c r="GZ286" s="32"/>
      <c r="HA286" s="32"/>
      <c r="HB286" s="32"/>
      <c r="HC286" s="32"/>
      <c r="HD286" s="32"/>
      <c r="HE286" s="32"/>
      <c r="HF286" s="32"/>
      <c r="HG286" s="32"/>
      <c r="HH286" s="32"/>
      <c r="HI286" s="32"/>
      <c r="HJ286" s="32"/>
      <c r="HK286" s="32"/>
      <c r="HL286" s="32"/>
      <c r="HM286" s="32"/>
      <c r="HN286" s="32"/>
      <c r="HO286" s="32"/>
      <c r="HP286" s="32"/>
      <c r="HQ286" s="32"/>
      <c r="HR286" s="32"/>
      <c r="HS286" s="32"/>
      <c r="HT286" s="32"/>
      <c r="HU286" s="32"/>
      <c r="HV286" s="32"/>
      <c r="HW286" s="32"/>
      <c r="HX286" s="32"/>
      <c r="HY286" s="32"/>
      <c r="HZ286" s="32"/>
      <c r="IA286" s="32"/>
      <c r="IB286" s="32"/>
      <c r="IC286" s="32"/>
      <c r="ID286" s="32"/>
      <c r="IE286" s="32"/>
      <c r="IF286" s="32"/>
      <c r="IG286" s="32"/>
      <c r="IH286" s="32"/>
      <c r="II286" s="32"/>
      <c r="IJ286" s="32"/>
      <c r="IK286" s="32"/>
      <c r="IL286" s="32"/>
      <c r="IM286" s="32"/>
      <c r="IN286" s="32"/>
      <c r="IO286" s="32"/>
      <c r="IP286" s="32"/>
      <c r="IQ286" s="32"/>
      <c r="IR286" s="32"/>
      <c r="IS286" s="32"/>
      <c r="IT286" s="32"/>
      <c r="IU286" s="32"/>
      <c r="IV286" s="32"/>
    </row>
    <row r="287" spans="1:256" s="35" customFormat="1" x14ac:dyDescent="0.25">
      <c r="A287" s="23" t="s">
        <v>11</v>
      </c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  <c r="CJ287" s="32"/>
      <c r="CK287" s="32"/>
      <c r="CL287" s="32"/>
      <c r="CM287" s="32"/>
      <c r="CN287" s="32"/>
      <c r="CO287" s="32"/>
      <c r="CP287" s="32"/>
      <c r="CQ287" s="32"/>
      <c r="CR287" s="32"/>
      <c r="CS287" s="32"/>
      <c r="CT287" s="32"/>
      <c r="CU287" s="32"/>
      <c r="CV287" s="32"/>
      <c r="CW287" s="32"/>
      <c r="CX287" s="32"/>
      <c r="CY287" s="32"/>
      <c r="CZ287" s="32"/>
      <c r="DA287" s="32"/>
      <c r="DB287" s="32"/>
      <c r="DC287" s="32"/>
      <c r="DD287" s="32"/>
      <c r="DE287" s="32"/>
      <c r="DF287" s="32"/>
      <c r="DG287" s="32"/>
      <c r="DH287" s="32"/>
      <c r="DI287" s="32"/>
      <c r="DJ287" s="32"/>
      <c r="DK287" s="32"/>
      <c r="DL287" s="32"/>
      <c r="DM287" s="32"/>
      <c r="DN287" s="32"/>
      <c r="DO287" s="32"/>
      <c r="DP287" s="32"/>
      <c r="DQ287" s="32"/>
      <c r="DR287" s="32"/>
      <c r="DS287" s="32"/>
      <c r="DT287" s="32"/>
      <c r="DU287" s="32"/>
      <c r="DV287" s="32"/>
      <c r="DW287" s="32"/>
      <c r="DX287" s="32"/>
      <c r="DY287" s="32"/>
      <c r="DZ287" s="32"/>
      <c r="EA287" s="32"/>
      <c r="EB287" s="32"/>
      <c r="EC287" s="32"/>
      <c r="ED287" s="32"/>
      <c r="EE287" s="32"/>
      <c r="EF287" s="32"/>
      <c r="EG287" s="32"/>
      <c r="EH287" s="32"/>
      <c r="EI287" s="32"/>
      <c r="EJ287" s="32"/>
      <c r="EK287" s="32"/>
      <c r="EL287" s="32"/>
      <c r="EM287" s="32"/>
      <c r="EN287" s="32"/>
      <c r="EO287" s="32"/>
      <c r="EP287" s="32"/>
      <c r="EQ287" s="32"/>
      <c r="ER287" s="32"/>
      <c r="ES287" s="32"/>
      <c r="ET287" s="32"/>
      <c r="EU287" s="32"/>
      <c r="EV287" s="32"/>
      <c r="EW287" s="32"/>
      <c r="EX287" s="32"/>
      <c r="EY287" s="32"/>
      <c r="EZ287" s="32"/>
      <c r="FA287" s="32"/>
      <c r="FB287" s="32"/>
      <c r="FC287" s="32"/>
      <c r="FD287" s="32"/>
      <c r="FE287" s="32"/>
      <c r="FF287" s="32"/>
      <c r="FG287" s="32"/>
      <c r="FH287" s="32"/>
      <c r="FI287" s="32"/>
      <c r="FJ287" s="32"/>
      <c r="FK287" s="32"/>
      <c r="FL287" s="32"/>
      <c r="FM287" s="32"/>
      <c r="FN287" s="32"/>
      <c r="FO287" s="32"/>
      <c r="FP287" s="32"/>
      <c r="FQ287" s="32"/>
      <c r="FR287" s="32"/>
      <c r="FS287" s="32"/>
      <c r="FT287" s="32"/>
      <c r="FU287" s="32"/>
      <c r="FV287" s="32"/>
      <c r="FW287" s="32"/>
      <c r="FX287" s="32"/>
      <c r="FY287" s="32"/>
      <c r="FZ287" s="32"/>
      <c r="GA287" s="32"/>
      <c r="GB287" s="32"/>
      <c r="GC287" s="32"/>
      <c r="GD287" s="32"/>
      <c r="GE287" s="32"/>
      <c r="GF287" s="32"/>
      <c r="GG287" s="32"/>
      <c r="GH287" s="32"/>
      <c r="GI287" s="32"/>
      <c r="GJ287" s="32"/>
      <c r="GK287" s="32"/>
      <c r="GL287" s="32"/>
      <c r="GM287" s="32"/>
      <c r="GN287" s="32"/>
      <c r="GO287" s="32"/>
      <c r="GP287" s="32"/>
      <c r="GQ287" s="32"/>
      <c r="GR287" s="32"/>
      <c r="GS287" s="32"/>
      <c r="GT287" s="32"/>
      <c r="GU287" s="32"/>
      <c r="GV287" s="32"/>
      <c r="GW287" s="32"/>
      <c r="GX287" s="32"/>
      <c r="GY287" s="32"/>
      <c r="GZ287" s="32"/>
      <c r="HA287" s="32"/>
      <c r="HB287" s="32"/>
      <c r="HC287" s="32"/>
      <c r="HD287" s="32"/>
      <c r="HE287" s="32"/>
      <c r="HF287" s="32"/>
      <c r="HG287" s="32"/>
      <c r="HH287" s="32"/>
      <c r="HI287" s="32"/>
      <c r="HJ287" s="32"/>
      <c r="HK287" s="32"/>
      <c r="HL287" s="32"/>
      <c r="HM287" s="32"/>
      <c r="HN287" s="32"/>
      <c r="HO287" s="32"/>
      <c r="HP287" s="32"/>
      <c r="HQ287" s="32"/>
      <c r="HR287" s="32"/>
      <c r="HS287" s="32"/>
      <c r="HT287" s="32"/>
      <c r="HU287" s="32"/>
      <c r="HV287" s="32"/>
      <c r="HW287" s="32"/>
      <c r="HX287" s="32"/>
      <c r="HY287" s="32"/>
      <c r="HZ287" s="32"/>
      <c r="IA287" s="32"/>
      <c r="IB287" s="32"/>
      <c r="IC287" s="32"/>
      <c r="ID287" s="32"/>
      <c r="IE287" s="32"/>
      <c r="IF287" s="32"/>
      <c r="IG287" s="32"/>
      <c r="IH287" s="32"/>
      <c r="II287" s="32"/>
      <c r="IJ287" s="32"/>
      <c r="IK287" s="32"/>
      <c r="IL287" s="32"/>
      <c r="IM287" s="32"/>
      <c r="IN287" s="32"/>
      <c r="IO287" s="32"/>
      <c r="IP287" s="32"/>
      <c r="IQ287" s="32"/>
      <c r="IR287" s="32"/>
      <c r="IS287" s="32"/>
      <c r="IT287" s="32"/>
      <c r="IU287" s="32"/>
      <c r="IV287" s="32"/>
    </row>
    <row r="288" spans="1:256" s="35" customFormat="1" x14ac:dyDescent="0.25">
      <c r="A288" s="23" t="s">
        <v>6</v>
      </c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  <c r="CJ288" s="32"/>
      <c r="CK288" s="32"/>
      <c r="CL288" s="32"/>
      <c r="CM288" s="32"/>
      <c r="CN288" s="32"/>
      <c r="CO288" s="32"/>
      <c r="CP288" s="32"/>
      <c r="CQ288" s="32"/>
      <c r="CR288" s="32"/>
      <c r="CS288" s="32"/>
      <c r="CT288" s="32"/>
      <c r="CU288" s="32"/>
      <c r="CV288" s="32"/>
      <c r="CW288" s="32"/>
      <c r="CX288" s="32"/>
      <c r="CY288" s="32"/>
      <c r="CZ288" s="32"/>
      <c r="DA288" s="32"/>
      <c r="DB288" s="32"/>
      <c r="DC288" s="32"/>
      <c r="DD288" s="32"/>
      <c r="DE288" s="32"/>
      <c r="DF288" s="32"/>
      <c r="DG288" s="32"/>
      <c r="DH288" s="32"/>
      <c r="DI288" s="32"/>
      <c r="DJ288" s="32"/>
      <c r="DK288" s="32"/>
      <c r="DL288" s="32"/>
      <c r="DM288" s="32"/>
      <c r="DN288" s="32"/>
      <c r="DO288" s="32"/>
      <c r="DP288" s="32"/>
      <c r="DQ288" s="32"/>
      <c r="DR288" s="32"/>
      <c r="DS288" s="32"/>
      <c r="DT288" s="32"/>
      <c r="DU288" s="32"/>
      <c r="DV288" s="32"/>
      <c r="DW288" s="32"/>
      <c r="DX288" s="32"/>
      <c r="DY288" s="32"/>
      <c r="DZ288" s="32"/>
      <c r="EA288" s="32"/>
      <c r="EB288" s="32"/>
      <c r="EC288" s="32"/>
      <c r="ED288" s="32"/>
      <c r="EE288" s="32"/>
      <c r="EF288" s="32"/>
      <c r="EG288" s="32"/>
      <c r="EH288" s="32"/>
      <c r="EI288" s="32"/>
      <c r="EJ288" s="32"/>
      <c r="EK288" s="32"/>
      <c r="EL288" s="32"/>
      <c r="EM288" s="32"/>
      <c r="EN288" s="32"/>
      <c r="EO288" s="32"/>
      <c r="EP288" s="32"/>
      <c r="EQ288" s="32"/>
      <c r="ER288" s="32"/>
      <c r="ES288" s="32"/>
      <c r="ET288" s="32"/>
      <c r="EU288" s="32"/>
      <c r="EV288" s="32"/>
      <c r="EW288" s="32"/>
      <c r="EX288" s="32"/>
      <c r="EY288" s="32"/>
      <c r="EZ288" s="32"/>
      <c r="FA288" s="32"/>
      <c r="FB288" s="32"/>
      <c r="FC288" s="32"/>
      <c r="FD288" s="32"/>
      <c r="FE288" s="32"/>
      <c r="FF288" s="32"/>
      <c r="FG288" s="32"/>
      <c r="FH288" s="32"/>
      <c r="FI288" s="32"/>
      <c r="FJ288" s="32"/>
      <c r="FK288" s="32"/>
      <c r="FL288" s="32"/>
      <c r="FM288" s="32"/>
      <c r="FN288" s="32"/>
      <c r="FO288" s="32"/>
      <c r="FP288" s="32"/>
      <c r="FQ288" s="32"/>
      <c r="FR288" s="32"/>
      <c r="FS288" s="32"/>
      <c r="FT288" s="32"/>
      <c r="FU288" s="32"/>
      <c r="FV288" s="32"/>
      <c r="FW288" s="32"/>
      <c r="FX288" s="32"/>
      <c r="FY288" s="32"/>
      <c r="FZ288" s="32"/>
      <c r="GA288" s="32"/>
      <c r="GB288" s="32"/>
      <c r="GC288" s="32"/>
      <c r="GD288" s="32"/>
      <c r="GE288" s="32"/>
      <c r="GF288" s="32"/>
      <c r="GG288" s="32"/>
      <c r="GH288" s="32"/>
      <c r="GI288" s="32"/>
      <c r="GJ288" s="32"/>
      <c r="GK288" s="32"/>
      <c r="GL288" s="32"/>
      <c r="GM288" s="32"/>
      <c r="GN288" s="32"/>
      <c r="GO288" s="32"/>
      <c r="GP288" s="32"/>
      <c r="GQ288" s="32"/>
      <c r="GR288" s="32"/>
      <c r="GS288" s="32"/>
      <c r="GT288" s="32"/>
      <c r="GU288" s="32"/>
      <c r="GV288" s="32"/>
      <c r="GW288" s="32"/>
      <c r="GX288" s="32"/>
      <c r="GY288" s="32"/>
      <c r="GZ288" s="32"/>
      <c r="HA288" s="32"/>
      <c r="HB288" s="32"/>
      <c r="HC288" s="32"/>
      <c r="HD288" s="32"/>
      <c r="HE288" s="32"/>
      <c r="HF288" s="32"/>
      <c r="HG288" s="32"/>
      <c r="HH288" s="32"/>
      <c r="HI288" s="32"/>
      <c r="HJ288" s="32"/>
      <c r="HK288" s="32"/>
      <c r="HL288" s="32"/>
      <c r="HM288" s="32"/>
      <c r="HN288" s="32"/>
      <c r="HO288" s="32"/>
      <c r="HP288" s="32"/>
      <c r="HQ288" s="32"/>
      <c r="HR288" s="32"/>
      <c r="HS288" s="32"/>
      <c r="HT288" s="32"/>
      <c r="HU288" s="32"/>
      <c r="HV288" s="32"/>
      <c r="HW288" s="32"/>
      <c r="HX288" s="32"/>
      <c r="HY288" s="32"/>
      <c r="HZ288" s="32"/>
      <c r="IA288" s="32"/>
      <c r="IB288" s="32"/>
      <c r="IC288" s="32"/>
      <c r="ID288" s="32"/>
      <c r="IE288" s="32"/>
      <c r="IF288" s="32"/>
      <c r="IG288" s="32"/>
      <c r="IH288" s="32"/>
      <c r="II288" s="32"/>
      <c r="IJ288" s="32"/>
      <c r="IK288" s="32"/>
      <c r="IL288" s="32"/>
      <c r="IM288" s="32"/>
      <c r="IN288" s="32"/>
      <c r="IO288" s="32"/>
      <c r="IP288" s="32"/>
      <c r="IQ288" s="32"/>
      <c r="IR288" s="32"/>
      <c r="IS288" s="32"/>
      <c r="IT288" s="32"/>
      <c r="IU288" s="32"/>
      <c r="IV288" s="32"/>
    </row>
    <row r="289" spans="1:256" s="35" customFormat="1" x14ac:dyDescent="0.25">
      <c r="A289" s="2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2"/>
      <c r="CK289" s="32"/>
      <c r="CL289" s="32"/>
      <c r="CM289" s="32"/>
      <c r="CN289" s="32"/>
      <c r="CO289" s="32"/>
      <c r="CP289" s="32"/>
      <c r="CQ289" s="32"/>
      <c r="CR289" s="32"/>
      <c r="CS289" s="32"/>
      <c r="CT289" s="32"/>
      <c r="CU289" s="32"/>
      <c r="CV289" s="32"/>
      <c r="CW289" s="32"/>
      <c r="CX289" s="32"/>
      <c r="CY289" s="32"/>
      <c r="CZ289" s="32"/>
      <c r="DA289" s="32"/>
      <c r="DB289" s="32"/>
      <c r="DC289" s="32"/>
      <c r="DD289" s="32"/>
      <c r="DE289" s="32"/>
      <c r="DF289" s="32"/>
      <c r="DG289" s="32"/>
      <c r="DH289" s="32"/>
      <c r="DI289" s="32"/>
      <c r="DJ289" s="32"/>
      <c r="DK289" s="32"/>
      <c r="DL289" s="32"/>
      <c r="DM289" s="32"/>
      <c r="DN289" s="32"/>
      <c r="DO289" s="32"/>
      <c r="DP289" s="32"/>
      <c r="DQ289" s="32"/>
      <c r="DR289" s="32"/>
      <c r="DS289" s="32"/>
      <c r="DT289" s="32"/>
      <c r="DU289" s="32"/>
      <c r="DV289" s="32"/>
      <c r="DW289" s="32"/>
      <c r="DX289" s="32"/>
      <c r="DY289" s="32"/>
      <c r="DZ289" s="32"/>
      <c r="EA289" s="32"/>
      <c r="EB289" s="32"/>
      <c r="EC289" s="32"/>
      <c r="ED289" s="32"/>
      <c r="EE289" s="32"/>
      <c r="EF289" s="32"/>
      <c r="EG289" s="32"/>
      <c r="EH289" s="32"/>
      <c r="EI289" s="32"/>
      <c r="EJ289" s="32"/>
      <c r="EK289" s="32"/>
      <c r="EL289" s="32"/>
      <c r="EM289" s="32"/>
      <c r="EN289" s="32"/>
      <c r="EO289" s="32"/>
      <c r="EP289" s="32"/>
      <c r="EQ289" s="32"/>
      <c r="ER289" s="32"/>
      <c r="ES289" s="32"/>
      <c r="ET289" s="32"/>
      <c r="EU289" s="32"/>
      <c r="EV289" s="32"/>
      <c r="EW289" s="32"/>
      <c r="EX289" s="32"/>
      <c r="EY289" s="32"/>
      <c r="EZ289" s="32"/>
      <c r="FA289" s="32"/>
      <c r="FB289" s="32"/>
      <c r="FC289" s="32"/>
      <c r="FD289" s="32"/>
      <c r="FE289" s="32"/>
      <c r="FF289" s="32"/>
      <c r="FG289" s="32"/>
      <c r="FH289" s="32"/>
      <c r="FI289" s="32"/>
      <c r="FJ289" s="32"/>
      <c r="FK289" s="32"/>
      <c r="FL289" s="32"/>
      <c r="FM289" s="32"/>
      <c r="FN289" s="32"/>
      <c r="FO289" s="32"/>
      <c r="FP289" s="32"/>
      <c r="FQ289" s="32"/>
      <c r="FR289" s="32"/>
      <c r="FS289" s="32"/>
      <c r="FT289" s="32"/>
      <c r="FU289" s="32"/>
      <c r="FV289" s="32"/>
      <c r="FW289" s="32"/>
      <c r="FX289" s="32"/>
      <c r="FY289" s="32"/>
      <c r="FZ289" s="32"/>
      <c r="GA289" s="32"/>
      <c r="GB289" s="32"/>
      <c r="GC289" s="32"/>
      <c r="GD289" s="32"/>
      <c r="GE289" s="32"/>
      <c r="GF289" s="32"/>
      <c r="GG289" s="32"/>
      <c r="GH289" s="32"/>
      <c r="GI289" s="32"/>
      <c r="GJ289" s="32"/>
      <c r="GK289" s="32"/>
      <c r="GL289" s="32"/>
      <c r="GM289" s="32"/>
      <c r="GN289" s="32"/>
      <c r="GO289" s="32"/>
      <c r="GP289" s="32"/>
      <c r="GQ289" s="32"/>
      <c r="GR289" s="32"/>
      <c r="GS289" s="32"/>
      <c r="GT289" s="32"/>
      <c r="GU289" s="32"/>
      <c r="GV289" s="32"/>
      <c r="GW289" s="32"/>
      <c r="GX289" s="32"/>
      <c r="GY289" s="32"/>
      <c r="GZ289" s="32"/>
      <c r="HA289" s="32"/>
      <c r="HB289" s="32"/>
      <c r="HC289" s="32"/>
      <c r="HD289" s="32"/>
      <c r="HE289" s="32"/>
      <c r="HF289" s="32"/>
      <c r="HG289" s="32"/>
      <c r="HH289" s="32"/>
      <c r="HI289" s="32"/>
      <c r="HJ289" s="32"/>
      <c r="HK289" s="32"/>
      <c r="HL289" s="32"/>
      <c r="HM289" s="32"/>
      <c r="HN289" s="32"/>
      <c r="HO289" s="32"/>
      <c r="HP289" s="32"/>
      <c r="HQ289" s="32"/>
      <c r="HR289" s="32"/>
      <c r="HS289" s="32"/>
      <c r="HT289" s="32"/>
      <c r="HU289" s="32"/>
      <c r="HV289" s="32"/>
      <c r="HW289" s="32"/>
      <c r="HX289" s="32"/>
      <c r="HY289" s="32"/>
      <c r="HZ289" s="32"/>
      <c r="IA289" s="32"/>
      <c r="IB289" s="32"/>
      <c r="IC289" s="32"/>
      <c r="ID289" s="32"/>
      <c r="IE289" s="32"/>
      <c r="IF289" s="32"/>
      <c r="IG289" s="32"/>
      <c r="IH289" s="32"/>
      <c r="II289" s="32"/>
      <c r="IJ289" s="32"/>
      <c r="IK289" s="32"/>
      <c r="IL289" s="32"/>
      <c r="IM289" s="32"/>
      <c r="IN289" s="32"/>
      <c r="IO289" s="32"/>
      <c r="IP289" s="32"/>
      <c r="IQ289" s="32"/>
      <c r="IR289" s="32"/>
      <c r="IS289" s="32"/>
      <c r="IT289" s="32"/>
      <c r="IU289" s="32"/>
      <c r="IV289" s="32"/>
    </row>
    <row r="290" spans="1:256" s="35" customFormat="1" x14ac:dyDescent="0.25">
      <c r="A290" s="23" t="s">
        <v>144</v>
      </c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  <c r="CJ290" s="32"/>
      <c r="CK290" s="32"/>
      <c r="CL290" s="32"/>
      <c r="CM290" s="32"/>
      <c r="CN290" s="32"/>
      <c r="CO290" s="32"/>
      <c r="CP290" s="32"/>
      <c r="CQ290" s="32"/>
      <c r="CR290" s="32"/>
      <c r="CS290" s="32"/>
      <c r="CT290" s="32"/>
      <c r="CU290" s="32"/>
      <c r="CV290" s="32"/>
      <c r="CW290" s="32"/>
      <c r="CX290" s="32"/>
      <c r="CY290" s="32"/>
      <c r="CZ290" s="32"/>
      <c r="DA290" s="32"/>
      <c r="DB290" s="32"/>
      <c r="DC290" s="32"/>
      <c r="DD290" s="32"/>
      <c r="DE290" s="32"/>
      <c r="DF290" s="32"/>
      <c r="DG290" s="32"/>
      <c r="DH290" s="32"/>
      <c r="DI290" s="32"/>
      <c r="DJ290" s="32"/>
      <c r="DK290" s="32"/>
      <c r="DL290" s="32"/>
      <c r="DM290" s="32"/>
      <c r="DN290" s="32"/>
      <c r="DO290" s="32"/>
      <c r="DP290" s="32"/>
      <c r="DQ290" s="32"/>
      <c r="DR290" s="32"/>
      <c r="DS290" s="32"/>
      <c r="DT290" s="32"/>
      <c r="DU290" s="32"/>
      <c r="DV290" s="32"/>
      <c r="DW290" s="32"/>
      <c r="DX290" s="32"/>
      <c r="DY290" s="32"/>
      <c r="DZ290" s="32"/>
      <c r="EA290" s="32"/>
      <c r="EB290" s="32"/>
      <c r="EC290" s="32"/>
      <c r="ED290" s="32"/>
      <c r="EE290" s="32"/>
      <c r="EF290" s="32"/>
      <c r="EG290" s="32"/>
      <c r="EH290" s="32"/>
      <c r="EI290" s="32"/>
      <c r="EJ290" s="32"/>
      <c r="EK290" s="32"/>
      <c r="EL290" s="32"/>
      <c r="EM290" s="32"/>
      <c r="EN290" s="32"/>
      <c r="EO290" s="32"/>
      <c r="EP290" s="32"/>
      <c r="EQ290" s="32"/>
      <c r="ER290" s="32"/>
      <c r="ES290" s="32"/>
      <c r="ET290" s="32"/>
      <c r="EU290" s="32"/>
      <c r="EV290" s="32"/>
      <c r="EW290" s="32"/>
      <c r="EX290" s="32"/>
      <c r="EY290" s="32"/>
      <c r="EZ290" s="32"/>
      <c r="FA290" s="32"/>
      <c r="FB290" s="32"/>
      <c r="FC290" s="32"/>
      <c r="FD290" s="32"/>
      <c r="FE290" s="32"/>
      <c r="FF290" s="32"/>
      <c r="FG290" s="32"/>
      <c r="FH290" s="32"/>
      <c r="FI290" s="32"/>
      <c r="FJ290" s="32"/>
      <c r="FK290" s="32"/>
      <c r="FL290" s="32"/>
      <c r="FM290" s="32"/>
      <c r="FN290" s="32"/>
      <c r="FO290" s="32"/>
      <c r="FP290" s="32"/>
      <c r="FQ290" s="32"/>
      <c r="FR290" s="32"/>
      <c r="FS290" s="32"/>
      <c r="FT290" s="32"/>
      <c r="FU290" s="32"/>
      <c r="FV290" s="32"/>
      <c r="FW290" s="32"/>
      <c r="FX290" s="32"/>
      <c r="FY290" s="32"/>
      <c r="FZ290" s="32"/>
      <c r="GA290" s="32"/>
      <c r="GB290" s="32"/>
      <c r="GC290" s="32"/>
      <c r="GD290" s="32"/>
      <c r="GE290" s="32"/>
      <c r="GF290" s="32"/>
      <c r="GG290" s="32"/>
      <c r="GH290" s="32"/>
      <c r="GI290" s="32"/>
      <c r="GJ290" s="32"/>
      <c r="GK290" s="32"/>
      <c r="GL290" s="32"/>
      <c r="GM290" s="32"/>
      <c r="GN290" s="32"/>
      <c r="GO290" s="32"/>
      <c r="GP290" s="32"/>
      <c r="GQ290" s="32"/>
      <c r="GR290" s="32"/>
      <c r="GS290" s="32"/>
      <c r="GT290" s="32"/>
      <c r="GU290" s="32"/>
      <c r="GV290" s="32"/>
      <c r="GW290" s="32"/>
      <c r="GX290" s="32"/>
      <c r="GY290" s="32"/>
      <c r="GZ290" s="32"/>
      <c r="HA290" s="32"/>
      <c r="HB290" s="32"/>
      <c r="HC290" s="32"/>
      <c r="HD290" s="32"/>
      <c r="HE290" s="32"/>
      <c r="HF290" s="32"/>
      <c r="HG290" s="32"/>
      <c r="HH290" s="32"/>
      <c r="HI290" s="32"/>
      <c r="HJ290" s="32"/>
      <c r="HK290" s="32"/>
      <c r="HL290" s="32"/>
      <c r="HM290" s="32"/>
      <c r="HN290" s="32"/>
      <c r="HO290" s="32"/>
      <c r="HP290" s="32"/>
      <c r="HQ290" s="32"/>
      <c r="HR290" s="32"/>
      <c r="HS290" s="32"/>
      <c r="HT290" s="32"/>
      <c r="HU290" s="32"/>
      <c r="HV290" s="32"/>
      <c r="HW290" s="32"/>
      <c r="HX290" s="32"/>
      <c r="HY290" s="32"/>
      <c r="HZ290" s="32"/>
      <c r="IA290" s="32"/>
      <c r="IB290" s="32"/>
      <c r="IC290" s="32"/>
      <c r="ID290" s="32"/>
      <c r="IE290" s="32"/>
      <c r="IF290" s="32"/>
      <c r="IG290" s="32"/>
      <c r="IH290" s="32"/>
      <c r="II290" s="32"/>
      <c r="IJ290" s="32"/>
      <c r="IK290" s="32"/>
      <c r="IL290" s="32"/>
      <c r="IM290" s="32"/>
      <c r="IN290" s="32"/>
      <c r="IO290" s="32"/>
      <c r="IP290" s="32"/>
      <c r="IQ290" s="32"/>
      <c r="IR290" s="32"/>
      <c r="IS290" s="32"/>
      <c r="IT290" s="32"/>
      <c r="IU290" s="32"/>
      <c r="IV290" s="32"/>
    </row>
    <row r="291" spans="1:256" s="35" customFormat="1" x14ac:dyDescent="0.25">
      <c r="A291" s="23" t="s">
        <v>12</v>
      </c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CM291" s="32"/>
      <c r="CN291" s="32"/>
      <c r="CO291" s="32"/>
      <c r="CP291" s="32"/>
      <c r="CQ291" s="32"/>
      <c r="CR291" s="32"/>
      <c r="CS291" s="32"/>
      <c r="CT291" s="32"/>
      <c r="CU291" s="32"/>
      <c r="CV291" s="32"/>
      <c r="CW291" s="32"/>
      <c r="CX291" s="32"/>
      <c r="CY291" s="32"/>
      <c r="CZ291" s="32"/>
      <c r="DA291" s="32"/>
      <c r="DB291" s="32"/>
      <c r="DC291" s="32"/>
      <c r="DD291" s="32"/>
      <c r="DE291" s="32"/>
      <c r="DF291" s="32"/>
      <c r="DG291" s="32"/>
      <c r="DH291" s="32"/>
      <c r="DI291" s="32"/>
      <c r="DJ291" s="32"/>
      <c r="DK291" s="32"/>
      <c r="DL291" s="32"/>
      <c r="DM291" s="32"/>
      <c r="DN291" s="32"/>
      <c r="DO291" s="32"/>
      <c r="DP291" s="32"/>
      <c r="DQ291" s="32"/>
      <c r="DR291" s="32"/>
      <c r="DS291" s="32"/>
      <c r="DT291" s="32"/>
      <c r="DU291" s="32"/>
      <c r="DV291" s="32"/>
      <c r="DW291" s="32"/>
      <c r="DX291" s="32"/>
      <c r="DY291" s="32"/>
      <c r="DZ291" s="32"/>
      <c r="EA291" s="32"/>
      <c r="EB291" s="32"/>
      <c r="EC291" s="32"/>
      <c r="ED291" s="32"/>
      <c r="EE291" s="32"/>
      <c r="EF291" s="32"/>
      <c r="EG291" s="32"/>
      <c r="EH291" s="32"/>
      <c r="EI291" s="32"/>
      <c r="EJ291" s="32"/>
      <c r="EK291" s="32"/>
      <c r="EL291" s="32"/>
      <c r="EM291" s="32"/>
      <c r="EN291" s="32"/>
      <c r="EO291" s="32"/>
      <c r="EP291" s="32"/>
      <c r="EQ291" s="32"/>
      <c r="ER291" s="32"/>
      <c r="ES291" s="32"/>
      <c r="ET291" s="32"/>
      <c r="EU291" s="32"/>
      <c r="EV291" s="32"/>
      <c r="EW291" s="32"/>
      <c r="EX291" s="32"/>
      <c r="EY291" s="32"/>
      <c r="EZ291" s="32"/>
      <c r="FA291" s="32"/>
      <c r="FB291" s="32"/>
      <c r="FC291" s="32"/>
      <c r="FD291" s="32"/>
      <c r="FE291" s="32"/>
      <c r="FF291" s="32"/>
      <c r="FG291" s="32"/>
      <c r="FH291" s="32"/>
      <c r="FI291" s="32"/>
      <c r="FJ291" s="32"/>
      <c r="FK291" s="32"/>
      <c r="FL291" s="32"/>
      <c r="FM291" s="32"/>
      <c r="FN291" s="32"/>
      <c r="FO291" s="32"/>
      <c r="FP291" s="32"/>
      <c r="FQ291" s="32"/>
      <c r="FR291" s="32"/>
      <c r="FS291" s="32"/>
      <c r="FT291" s="32"/>
      <c r="FU291" s="32"/>
      <c r="FV291" s="32"/>
      <c r="FW291" s="32"/>
      <c r="FX291" s="32"/>
      <c r="FY291" s="32"/>
      <c r="FZ291" s="32"/>
      <c r="GA291" s="32"/>
      <c r="GB291" s="32"/>
      <c r="GC291" s="32"/>
      <c r="GD291" s="32"/>
      <c r="GE291" s="32"/>
      <c r="GF291" s="32"/>
      <c r="GG291" s="32"/>
      <c r="GH291" s="32"/>
      <c r="GI291" s="32"/>
      <c r="GJ291" s="32"/>
      <c r="GK291" s="32"/>
      <c r="GL291" s="32"/>
      <c r="GM291" s="32"/>
      <c r="GN291" s="32"/>
      <c r="GO291" s="32"/>
      <c r="GP291" s="32"/>
      <c r="GQ291" s="32"/>
      <c r="GR291" s="32"/>
      <c r="GS291" s="32"/>
      <c r="GT291" s="32"/>
      <c r="GU291" s="32"/>
      <c r="GV291" s="32"/>
      <c r="GW291" s="32"/>
      <c r="GX291" s="32"/>
      <c r="GY291" s="32"/>
      <c r="GZ291" s="32"/>
      <c r="HA291" s="32"/>
      <c r="HB291" s="32"/>
      <c r="HC291" s="32"/>
      <c r="HD291" s="32"/>
      <c r="HE291" s="32"/>
      <c r="HF291" s="32"/>
      <c r="HG291" s="32"/>
      <c r="HH291" s="32"/>
      <c r="HI291" s="32"/>
      <c r="HJ291" s="32"/>
      <c r="HK291" s="32"/>
      <c r="HL291" s="32"/>
      <c r="HM291" s="32"/>
      <c r="HN291" s="32"/>
      <c r="HO291" s="32"/>
      <c r="HP291" s="32"/>
      <c r="HQ291" s="32"/>
      <c r="HR291" s="32"/>
      <c r="HS291" s="32"/>
      <c r="HT291" s="32"/>
      <c r="HU291" s="32"/>
      <c r="HV291" s="32"/>
      <c r="HW291" s="32"/>
      <c r="HX291" s="32"/>
      <c r="HY291" s="32"/>
      <c r="HZ291" s="32"/>
      <c r="IA291" s="32"/>
      <c r="IB291" s="32"/>
      <c r="IC291" s="32"/>
      <c r="ID291" s="32"/>
      <c r="IE291" s="32"/>
      <c r="IF291" s="32"/>
      <c r="IG291" s="32"/>
      <c r="IH291" s="32"/>
      <c r="II291" s="32"/>
      <c r="IJ291" s="32"/>
      <c r="IK291" s="32"/>
      <c r="IL291" s="32"/>
      <c r="IM291" s="32"/>
      <c r="IN291" s="32"/>
      <c r="IO291" s="32"/>
      <c r="IP291" s="32"/>
      <c r="IQ291" s="32"/>
      <c r="IR291" s="32"/>
      <c r="IS291" s="32"/>
      <c r="IT291" s="32"/>
      <c r="IU291" s="32"/>
      <c r="IV291" s="32"/>
    </row>
    <row r="292" spans="1:256" s="35" customFormat="1" x14ac:dyDescent="0.25">
      <c r="A292" s="23" t="str">
        <f>CONCATENATE("ZNFD:NA1,",C14,",1:FE,BSSAP,1,:::::;")</f>
        <v>ZNFD:NA1,3D4B,1:FE,BSSAP,1,:::::;</v>
      </c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2"/>
      <c r="CK292" s="32"/>
      <c r="CL292" s="32"/>
      <c r="CM292" s="32"/>
      <c r="CN292" s="32"/>
      <c r="CO292" s="32"/>
      <c r="CP292" s="32"/>
      <c r="CQ292" s="32"/>
      <c r="CR292" s="32"/>
      <c r="CS292" s="32"/>
      <c r="CT292" s="32"/>
      <c r="CU292" s="32"/>
      <c r="CV292" s="32"/>
      <c r="CW292" s="32"/>
      <c r="CX292" s="32"/>
      <c r="CY292" s="32"/>
      <c r="CZ292" s="32"/>
      <c r="DA292" s="32"/>
      <c r="DB292" s="32"/>
      <c r="DC292" s="32"/>
      <c r="DD292" s="32"/>
      <c r="DE292" s="32"/>
      <c r="DF292" s="32"/>
      <c r="DG292" s="32"/>
      <c r="DH292" s="32"/>
      <c r="DI292" s="32"/>
      <c r="DJ292" s="32"/>
      <c r="DK292" s="32"/>
      <c r="DL292" s="32"/>
      <c r="DM292" s="32"/>
      <c r="DN292" s="32"/>
      <c r="DO292" s="32"/>
      <c r="DP292" s="32"/>
      <c r="DQ292" s="32"/>
      <c r="DR292" s="32"/>
      <c r="DS292" s="32"/>
      <c r="DT292" s="32"/>
      <c r="DU292" s="32"/>
      <c r="DV292" s="32"/>
      <c r="DW292" s="32"/>
      <c r="DX292" s="32"/>
      <c r="DY292" s="32"/>
      <c r="DZ292" s="32"/>
      <c r="EA292" s="32"/>
      <c r="EB292" s="32"/>
      <c r="EC292" s="32"/>
      <c r="ED292" s="32"/>
      <c r="EE292" s="32"/>
      <c r="EF292" s="32"/>
      <c r="EG292" s="32"/>
      <c r="EH292" s="32"/>
      <c r="EI292" s="32"/>
      <c r="EJ292" s="32"/>
      <c r="EK292" s="32"/>
      <c r="EL292" s="32"/>
      <c r="EM292" s="32"/>
      <c r="EN292" s="32"/>
      <c r="EO292" s="32"/>
      <c r="EP292" s="32"/>
      <c r="EQ292" s="32"/>
      <c r="ER292" s="32"/>
      <c r="ES292" s="32"/>
      <c r="ET292" s="32"/>
      <c r="EU292" s="32"/>
      <c r="EV292" s="32"/>
      <c r="EW292" s="32"/>
      <c r="EX292" s="32"/>
      <c r="EY292" s="32"/>
      <c r="EZ292" s="32"/>
      <c r="FA292" s="32"/>
      <c r="FB292" s="32"/>
      <c r="FC292" s="32"/>
      <c r="FD292" s="32"/>
      <c r="FE292" s="32"/>
      <c r="FF292" s="32"/>
      <c r="FG292" s="32"/>
      <c r="FH292" s="32"/>
      <c r="FI292" s="32"/>
      <c r="FJ292" s="32"/>
      <c r="FK292" s="32"/>
      <c r="FL292" s="32"/>
      <c r="FM292" s="32"/>
      <c r="FN292" s="32"/>
      <c r="FO292" s="32"/>
      <c r="FP292" s="32"/>
      <c r="FQ292" s="32"/>
      <c r="FR292" s="32"/>
      <c r="FS292" s="32"/>
      <c r="FT292" s="32"/>
      <c r="FU292" s="32"/>
      <c r="FV292" s="32"/>
      <c r="FW292" s="32"/>
      <c r="FX292" s="32"/>
      <c r="FY292" s="32"/>
      <c r="FZ292" s="32"/>
      <c r="GA292" s="32"/>
      <c r="GB292" s="32"/>
      <c r="GC292" s="32"/>
      <c r="GD292" s="32"/>
      <c r="GE292" s="32"/>
      <c r="GF292" s="32"/>
      <c r="GG292" s="32"/>
      <c r="GH292" s="32"/>
      <c r="GI292" s="32"/>
      <c r="GJ292" s="32"/>
      <c r="GK292" s="32"/>
      <c r="GL292" s="32"/>
      <c r="GM292" s="32"/>
      <c r="GN292" s="32"/>
      <c r="GO292" s="32"/>
      <c r="GP292" s="32"/>
      <c r="GQ292" s="32"/>
      <c r="GR292" s="32"/>
      <c r="GS292" s="32"/>
      <c r="GT292" s="32"/>
      <c r="GU292" s="32"/>
      <c r="GV292" s="32"/>
      <c r="GW292" s="32"/>
      <c r="GX292" s="32"/>
      <c r="GY292" s="32"/>
      <c r="GZ292" s="32"/>
      <c r="HA292" s="32"/>
      <c r="HB292" s="32"/>
      <c r="HC292" s="32"/>
      <c r="HD292" s="32"/>
      <c r="HE292" s="32"/>
      <c r="HF292" s="32"/>
      <c r="HG292" s="32"/>
      <c r="HH292" s="32"/>
      <c r="HI292" s="32"/>
      <c r="HJ292" s="32"/>
      <c r="HK292" s="32"/>
      <c r="HL292" s="32"/>
      <c r="HM292" s="32"/>
      <c r="HN292" s="32"/>
      <c r="HO292" s="32"/>
      <c r="HP292" s="32"/>
      <c r="HQ292" s="32"/>
      <c r="HR292" s="32"/>
      <c r="HS292" s="32"/>
      <c r="HT292" s="32"/>
      <c r="HU292" s="32"/>
      <c r="HV292" s="32"/>
      <c r="HW292" s="32"/>
      <c r="HX292" s="32"/>
      <c r="HY292" s="32"/>
      <c r="HZ292" s="32"/>
      <c r="IA292" s="32"/>
      <c r="IB292" s="32"/>
      <c r="IC292" s="32"/>
      <c r="ID292" s="32"/>
      <c r="IE292" s="32"/>
      <c r="IF292" s="32"/>
      <c r="IG292" s="32"/>
      <c r="IH292" s="32"/>
      <c r="II292" s="32"/>
      <c r="IJ292" s="32"/>
      <c r="IK292" s="32"/>
      <c r="IL292" s="32"/>
      <c r="IM292" s="32"/>
      <c r="IN292" s="32"/>
      <c r="IO292" s="32"/>
      <c r="IP292" s="32"/>
      <c r="IQ292" s="32"/>
      <c r="IR292" s="32"/>
      <c r="IS292" s="32"/>
      <c r="IT292" s="32"/>
      <c r="IU292" s="32"/>
      <c r="IV292" s="32"/>
    </row>
    <row r="293" spans="1:256" s="35" customFormat="1" x14ac:dyDescent="0.25">
      <c r="A293" s="23" t="str">
        <f>CONCATENATE("ZNFD:NA1,",C16,",1:FE,BSSAP,1,:::::;")</f>
        <v>ZNFD:NA1,3FD1,1:FE,BSSAP,1,:::::;</v>
      </c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2"/>
      <c r="CL293" s="32"/>
      <c r="CM293" s="32"/>
      <c r="CN293" s="32"/>
      <c r="CO293" s="32"/>
      <c r="CP293" s="32"/>
      <c r="CQ293" s="32"/>
      <c r="CR293" s="32"/>
      <c r="CS293" s="32"/>
      <c r="CT293" s="32"/>
      <c r="CU293" s="32"/>
      <c r="CV293" s="32"/>
      <c r="CW293" s="32"/>
      <c r="CX293" s="32"/>
      <c r="CY293" s="32"/>
      <c r="CZ293" s="32"/>
      <c r="DA293" s="32"/>
      <c r="DB293" s="32"/>
      <c r="DC293" s="32"/>
      <c r="DD293" s="32"/>
      <c r="DE293" s="32"/>
      <c r="DF293" s="32"/>
      <c r="DG293" s="32"/>
      <c r="DH293" s="32"/>
      <c r="DI293" s="32"/>
      <c r="DJ293" s="32"/>
      <c r="DK293" s="32"/>
      <c r="DL293" s="32"/>
      <c r="DM293" s="32"/>
      <c r="DN293" s="32"/>
      <c r="DO293" s="32"/>
      <c r="DP293" s="32"/>
      <c r="DQ293" s="32"/>
      <c r="DR293" s="32"/>
      <c r="DS293" s="32"/>
      <c r="DT293" s="32"/>
      <c r="DU293" s="32"/>
      <c r="DV293" s="32"/>
      <c r="DW293" s="32"/>
      <c r="DX293" s="32"/>
      <c r="DY293" s="32"/>
      <c r="DZ293" s="32"/>
      <c r="EA293" s="32"/>
      <c r="EB293" s="32"/>
      <c r="EC293" s="32"/>
      <c r="ED293" s="32"/>
      <c r="EE293" s="32"/>
      <c r="EF293" s="32"/>
      <c r="EG293" s="32"/>
      <c r="EH293" s="32"/>
      <c r="EI293" s="32"/>
      <c r="EJ293" s="32"/>
      <c r="EK293" s="32"/>
      <c r="EL293" s="32"/>
      <c r="EM293" s="32"/>
      <c r="EN293" s="32"/>
      <c r="EO293" s="32"/>
      <c r="EP293" s="32"/>
      <c r="EQ293" s="32"/>
      <c r="ER293" s="32"/>
      <c r="ES293" s="32"/>
      <c r="ET293" s="32"/>
      <c r="EU293" s="32"/>
      <c r="EV293" s="32"/>
      <c r="EW293" s="32"/>
      <c r="EX293" s="32"/>
      <c r="EY293" s="32"/>
      <c r="EZ293" s="32"/>
      <c r="FA293" s="32"/>
      <c r="FB293" s="32"/>
      <c r="FC293" s="32"/>
      <c r="FD293" s="32"/>
      <c r="FE293" s="32"/>
      <c r="FF293" s="32"/>
      <c r="FG293" s="32"/>
      <c r="FH293" s="32"/>
      <c r="FI293" s="32"/>
      <c r="FJ293" s="32"/>
      <c r="FK293" s="32"/>
      <c r="FL293" s="32"/>
      <c r="FM293" s="32"/>
      <c r="FN293" s="32"/>
      <c r="FO293" s="32"/>
      <c r="FP293" s="32"/>
      <c r="FQ293" s="32"/>
      <c r="FR293" s="32"/>
      <c r="FS293" s="32"/>
      <c r="FT293" s="32"/>
      <c r="FU293" s="32"/>
      <c r="FV293" s="32"/>
      <c r="FW293" s="32"/>
      <c r="FX293" s="32"/>
      <c r="FY293" s="32"/>
      <c r="FZ293" s="32"/>
      <c r="GA293" s="32"/>
      <c r="GB293" s="32"/>
      <c r="GC293" s="32"/>
      <c r="GD293" s="32"/>
      <c r="GE293" s="32"/>
      <c r="GF293" s="32"/>
      <c r="GG293" s="32"/>
      <c r="GH293" s="32"/>
      <c r="GI293" s="32"/>
      <c r="GJ293" s="32"/>
      <c r="GK293" s="32"/>
      <c r="GL293" s="32"/>
      <c r="GM293" s="32"/>
      <c r="GN293" s="32"/>
      <c r="GO293" s="32"/>
      <c r="GP293" s="32"/>
      <c r="GQ293" s="32"/>
      <c r="GR293" s="32"/>
      <c r="GS293" s="32"/>
      <c r="GT293" s="32"/>
      <c r="GU293" s="32"/>
      <c r="GV293" s="32"/>
      <c r="GW293" s="32"/>
      <c r="GX293" s="32"/>
      <c r="GY293" s="32"/>
      <c r="GZ293" s="32"/>
      <c r="HA293" s="32"/>
      <c r="HB293" s="32"/>
      <c r="HC293" s="32"/>
      <c r="HD293" s="32"/>
      <c r="HE293" s="32"/>
      <c r="HF293" s="32"/>
      <c r="HG293" s="32"/>
      <c r="HH293" s="32"/>
      <c r="HI293" s="32"/>
      <c r="HJ293" s="32"/>
      <c r="HK293" s="32"/>
      <c r="HL293" s="32"/>
      <c r="HM293" s="32"/>
      <c r="HN293" s="32"/>
      <c r="HO293" s="32"/>
      <c r="HP293" s="32"/>
      <c r="HQ293" s="32"/>
      <c r="HR293" s="32"/>
      <c r="HS293" s="32"/>
      <c r="HT293" s="32"/>
      <c r="HU293" s="32"/>
      <c r="HV293" s="32"/>
      <c r="HW293" s="32"/>
      <c r="HX293" s="32"/>
      <c r="HY293" s="32"/>
      <c r="HZ293" s="32"/>
      <c r="IA293" s="32"/>
      <c r="IB293" s="32"/>
      <c r="IC293" s="32"/>
      <c r="ID293" s="32"/>
      <c r="IE293" s="32"/>
      <c r="IF293" s="32"/>
      <c r="IG293" s="32"/>
      <c r="IH293" s="32"/>
      <c r="II293" s="32"/>
      <c r="IJ293" s="32"/>
      <c r="IK293" s="32"/>
      <c r="IL293" s="32"/>
      <c r="IM293" s="32"/>
      <c r="IN293" s="32"/>
      <c r="IO293" s="32"/>
      <c r="IP293" s="32"/>
      <c r="IQ293" s="32"/>
      <c r="IR293" s="32"/>
      <c r="IS293" s="32"/>
      <c r="IT293" s="32"/>
      <c r="IU293" s="32"/>
      <c r="IV293" s="32"/>
    </row>
    <row r="294" spans="1:256" s="35" customFormat="1" x14ac:dyDescent="0.25">
      <c r="A294" s="23" t="s">
        <v>12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  <c r="CJ294" s="32"/>
      <c r="CK294" s="32"/>
      <c r="CL294" s="32"/>
      <c r="CM294" s="32"/>
      <c r="CN294" s="32"/>
      <c r="CO294" s="32"/>
      <c r="CP294" s="32"/>
      <c r="CQ294" s="32"/>
      <c r="CR294" s="32"/>
      <c r="CS294" s="32"/>
      <c r="CT294" s="32"/>
      <c r="CU294" s="32"/>
      <c r="CV294" s="32"/>
      <c r="CW294" s="32"/>
      <c r="CX294" s="32"/>
      <c r="CY294" s="32"/>
      <c r="CZ294" s="32"/>
      <c r="DA294" s="32"/>
      <c r="DB294" s="32"/>
      <c r="DC294" s="32"/>
      <c r="DD294" s="32"/>
      <c r="DE294" s="32"/>
      <c r="DF294" s="32"/>
      <c r="DG294" s="32"/>
      <c r="DH294" s="32"/>
      <c r="DI294" s="32"/>
      <c r="DJ294" s="32"/>
      <c r="DK294" s="32"/>
      <c r="DL294" s="32"/>
      <c r="DM294" s="32"/>
      <c r="DN294" s="32"/>
      <c r="DO294" s="32"/>
      <c r="DP294" s="32"/>
      <c r="DQ294" s="32"/>
      <c r="DR294" s="32"/>
      <c r="DS294" s="32"/>
      <c r="DT294" s="32"/>
      <c r="DU294" s="32"/>
      <c r="DV294" s="32"/>
      <c r="DW294" s="32"/>
      <c r="DX294" s="32"/>
      <c r="DY294" s="32"/>
      <c r="DZ294" s="32"/>
      <c r="EA294" s="32"/>
      <c r="EB294" s="32"/>
      <c r="EC294" s="32"/>
      <c r="ED294" s="32"/>
      <c r="EE294" s="32"/>
      <c r="EF294" s="32"/>
      <c r="EG294" s="32"/>
      <c r="EH294" s="32"/>
      <c r="EI294" s="32"/>
      <c r="EJ294" s="32"/>
      <c r="EK294" s="32"/>
      <c r="EL294" s="32"/>
      <c r="EM294" s="32"/>
      <c r="EN294" s="32"/>
      <c r="EO294" s="32"/>
      <c r="EP294" s="32"/>
      <c r="EQ294" s="32"/>
      <c r="ER294" s="32"/>
      <c r="ES294" s="32"/>
      <c r="ET294" s="32"/>
      <c r="EU294" s="32"/>
      <c r="EV294" s="32"/>
      <c r="EW294" s="32"/>
      <c r="EX294" s="32"/>
      <c r="EY294" s="32"/>
      <c r="EZ294" s="32"/>
      <c r="FA294" s="32"/>
      <c r="FB294" s="32"/>
      <c r="FC294" s="32"/>
      <c r="FD294" s="32"/>
      <c r="FE294" s="32"/>
      <c r="FF294" s="32"/>
      <c r="FG294" s="32"/>
      <c r="FH294" s="32"/>
      <c r="FI294" s="32"/>
      <c r="FJ294" s="32"/>
      <c r="FK294" s="32"/>
      <c r="FL294" s="32"/>
      <c r="FM294" s="32"/>
      <c r="FN294" s="32"/>
      <c r="FO294" s="32"/>
      <c r="FP294" s="32"/>
      <c r="FQ294" s="32"/>
      <c r="FR294" s="32"/>
      <c r="FS294" s="32"/>
      <c r="FT294" s="32"/>
      <c r="FU294" s="32"/>
      <c r="FV294" s="32"/>
      <c r="FW294" s="32"/>
      <c r="FX294" s="32"/>
      <c r="FY294" s="32"/>
      <c r="FZ294" s="32"/>
      <c r="GA294" s="32"/>
      <c r="GB294" s="32"/>
      <c r="GC294" s="32"/>
      <c r="GD294" s="32"/>
      <c r="GE294" s="32"/>
      <c r="GF294" s="32"/>
      <c r="GG294" s="32"/>
      <c r="GH294" s="32"/>
      <c r="GI294" s="32"/>
      <c r="GJ294" s="32"/>
      <c r="GK294" s="32"/>
      <c r="GL294" s="32"/>
      <c r="GM294" s="32"/>
      <c r="GN294" s="32"/>
      <c r="GO294" s="32"/>
      <c r="GP294" s="32"/>
      <c r="GQ294" s="32"/>
      <c r="GR294" s="32"/>
      <c r="GS294" s="32"/>
      <c r="GT294" s="32"/>
      <c r="GU294" s="32"/>
      <c r="GV294" s="32"/>
      <c r="GW294" s="32"/>
      <c r="GX294" s="32"/>
      <c r="GY294" s="32"/>
      <c r="GZ294" s="32"/>
      <c r="HA294" s="32"/>
      <c r="HB294" s="32"/>
      <c r="HC294" s="32"/>
      <c r="HD294" s="32"/>
      <c r="HE294" s="32"/>
      <c r="HF294" s="32"/>
      <c r="HG294" s="32"/>
      <c r="HH294" s="32"/>
      <c r="HI294" s="32"/>
      <c r="HJ294" s="32"/>
      <c r="HK294" s="32"/>
      <c r="HL294" s="32"/>
      <c r="HM294" s="32"/>
      <c r="HN294" s="32"/>
      <c r="HO294" s="32"/>
      <c r="HP294" s="32"/>
      <c r="HQ294" s="32"/>
      <c r="HR294" s="32"/>
      <c r="HS294" s="32"/>
      <c r="HT294" s="32"/>
      <c r="HU294" s="32"/>
      <c r="HV294" s="32"/>
      <c r="HW294" s="32"/>
      <c r="HX294" s="32"/>
      <c r="HY294" s="32"/>
      <c r="HZ294" s="32"/>
      <c r="IA294" s="32"/>
      <c r="IB294" s="32"/>
      <c r="IC294" s="32"/>
      <c r="ID294" s="32"/>
      <c r="IE294" s="32"/>
      <c r="IF294" s="32"/>
      <c r="IG294" s="32"/>
      <c r="IH294" s="32"/>
      <c r="II294" s="32"/>
      <c r="IJ294" s="32"/>
      <c r="IK294" s="32"/>
      <c r="IL294" s="32"/>
      <c r="IM294" s="32"/>
      <c r="IN294" s="32"/>
      <c r="IO294" s="32"/>
      <c r="IP294" s="32"/>
      <c r="IQ294" s="32"/>
      <c r="IR294" s="32"/>
      <c r="IS294" s="32"/>
      <c r="IT294" s="32"/>
      <c r="IU294" s="32"/>
      <c r="IV294" s="32"/>
    </row>
    <row r="295" spans="1:256" s="35" customFormat="1" x14ac:dyDescent="0.25">
      <c r="A295" s="23" t="s">
        <v>6</v>
      </c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2"/>
      <c r="CL295" s="32"/>
      <c r="CM295" s="32"/>
      <c r="CN295" s="32"/>
      <c r="CO295" s="32"/>
      <c r="CP295" s="32"/>
      <c r="CQ295" s="32"/>
      <c r="CR295" s="32"/>
      <c r="CS295" s="32"/>
      <c r="CT295" s="32"/>
      <c r="CU295" s="32"/>
      <c r="CV295" s="32"/>
      <c r="CW295" s="32"/>
      <c r="CX295" s="32"/>
      <c r="CY295" s="32"/>
      <c r="CZ295" s="32"/>
      <c r="DA295" s="32"/>
      <c r="DB295" s="32"/>
      <c r="DC295" s="32"/>
      <c r="DD295" s="32"/>
      <c r="DE295" s="32"/>
      <c r="DF295" s="32"/>
      <c r="DG295" s="32"/>
      <c r="DH295" s="32"/>
      <c r="DI295" s="32"/>
      <c r="DJ295" s="32"/>
      <c r="DK295" s="32"/>
      <c r="DL295" s="32"/>
      <c r="DM295" s="32"/>
      <c r="DN295" s="32"/>
      <c r="DO295" s="32"/>
      <c r="DP295" s="32"/>
      <c r="DQ295" s="32"/>
      <c r="DR295" s="32"/>
      <c r="DS295" s="32"/>
      <c r="DT295" s="32"/>
      <c r="DU295" s="32"/>
      <c r="DV295" s="32"/>
      <c r="DW295" s="32"/>
      <c r="DX295" s="32"/>
      <c r="DY295" s="32"/>
      <c r="DZ295" s="32"/>
      <c r="EA295" s="32"/>
      <c r="EB295" s="32"/>
      <c r="EC295" s="32"/>
      <c r="ED295" s="32"/>
      <c r="EE295" s="32"/>
      <c r="EF295" s="32"/>
      <c r="EG295" s="32"/>
      <c r="EH295" s="32"/>
      <c r="EI295" s="32"/>
      <c r="EJ295" s="32"/>
      <c r="EK295" s="32"/>
      <c r="EL295" s="32"/>
      <c r="EM295" s="32"/>
      <c r="EN295" s="32"/>
      <c r="EO295" s="32"/>
      <c r="EP295" s="32"/>
      <c r="EQ295" s="32"/>
      <c r="ER295" s="32"/>
      <c r="ES295" s="32"/>
      <c r="ET295" s="32"/>
      <c r="EU295" s="32"/>
      <c r="EV295" s="32"/>
      <c r="EW295" s="32"/>
      <c r="EX295" s="32"/>
      <c r="EY295" s="32"/>
      <c r="EZ295" s="32"/>
      <c r="FA295" s="32"/>
      <c r="FB295" s="32"/>
      <c r="FC295" s="32"/>
      <c r="FD295" s="32"/>
      <c r="FE295" s="32"/>
      <c r="FF295" s="32"/>
      <c r="FG295" s="32"/>
      <c r="FH295" s="32"/>
      <c r="FI295" s="32"/>
      <c r="FJ295" s="32"/>
      <c r="FK295" s="32"/>
      <c r="FL295" s="32"/>
      <c r="FM295" s="32"/>
      <c r="FN295" s="32"/>
      <c r="FO295" s="32"/>
      <c r="FP295" s="32"/>
      <c r="FQ295" s="32"/>
      <c r="FR295" s="32"/>
      <c r="FS295" s="32"/>
      <c r="FT295" s="32"/>
      <c r="FU295" s="32"/>
      <c r="FV295" s="32"/>
      <c r="FW295" s="32"/>
      <c r="FX295" s="32"/>
      <c r="FY295" s="32"/>
      <c r="FZ295" s="32"/>
      <c r="GA295" s="32"/>
      <c r="GB295" s="32"/>
      <c r="GC295" s="32"/>
      <c r="GD295" s="32"/>
      <c r="GE295" s="32"/>
      <c r="GF295" s="32"/>
      <c r="GG295" s="32"/>
      <c r="GH295" s="32"/>
      <c r="GI295" s="32"/>
      <c r="GJ295" s="32"/>
      <c r="GK295" s="32"/>
      <c r="GL295" s="32"/>
      <c r="GM295" s="32"/>
      <c r="GN295" s="32"/>
      <c r="GO295" s="32"/>
      <c r="GP295" s="32"/>
      <c r="GQ295" s="32"/>
      <c r="GR295" s="32"/>
      <c r="GS295" s="32"/>
      <c r="GT295" s="32"/>
      <c r="GU295" s="32"/>
      <c r="GV295" s="32"/>
      <c r="GW295" s="32"/>
      <c r="GX295" s="32"/>
      <c r="GY295" s="32"/>
      <c r="GZ295" s="32"/>
      <c r="HA295" s="32"/>
      <c r="HB295" s="32"/>
      <c r="HC295" s="32"/>
      <c r="HD295" s="32"/>
      <c r="HE295" s="32"/>
      <c r="HF295" s="32"/>
      <c r="HG295" s="32"/>
      <c r="HH295" s="32"/>
      <c r="HI295" s="32"/>
      <c r="HJ295" s="32"/>
      <c r="HK295" s="32"/>
      <c r="HL295" s="32"/>
      <c r="HM295" s="32"/>
      <c r="HN295" s="32"/>
      <c r="HO295" s="32"/>
      <c r="HP295" s="32"/>
      <c r="HQ295" s="32"/>
      <c r="HR295" s="32"/>
      <c r="HS295" s="32"/>
      <c r="HT295" s="32"/>
      <c r="HU295" s="32"/>
      <c r="HV295" s="32"/>
      <c r="HW295" s="32"/>
      <c r="HX295" s="32"/>
      <c r="HY295" s="32"/>
      <c r="HZ295" s="32"/>
      <c r="IA295" s="32"/>
      <c r="IB295" s="32"/>
      <c r="IC295" s="32"/>
      <c r="ID295" s="32"/>
      <c r="IE295" s="32"/>
      <c r="IF295" s="32"/>
      <c r="IG295" s="32"/>
      <c r="IH295" s="32"/>
      <c r="II295" s="32"/>
      <c r="IJ295" s="32"/>
      <c r="IK295" s="32"/>
      <c r="IL295" s="32"/>
      <c r="IM295" s="32"/>
      <c r="IN295" s="32"/>
      <c r="IO295" s="32"/>
      <c r="IP295" s="32"/>
      <c r="IQ295" s="32"/>
      <c r="IR295" s="32"/>
      <c r="IS295" s="32"/>
      <c r="IT295" s="32"/>
      <c r="IU295" s="32"/>
      <c r="IV295" s="32"/>
    </row>
    <row r="296" spans="1:256" s="35" customFormat="1" x14ac:dyDescent="0.25">
      <c r="A296" s="2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  <c r="CJ296" s="32"/>
      <c r="CK296" s="32"/>
      <c r="CL296" s="32"/>
      <c r="CM296" s="32"/>
      <c r="CN296" s="32"/>
      <c r="CO296" s="32"/>
      <c r="CP296" s="32"/>
      <c r="CQ296" s="32"/>
      <c r="CR296" s="32"/>
      <c r="CS296" s="32"/>
      <c r="CT296" s="32"/>
      <c r="CU296" s="32"/>
      <c r="CV296" s="32"/>
      <c r="CW296" s="32"/>
      <c r="CX296" s="32"/>
      <c r="CY296" s="32"/>
      <c r="CZ296" s="32"/>
      <c r="DA296" s="32"/>
      <c r="DB296" s="32"/>
      <c r="DC296" s="32"/>
      <c r="DD296" s="32"/>
      <c r="DE296" s="32"/>
      <c r="DF296" s="32"/>
      <c r="DG296" s="32"/>
      <c r="DH296" s="32"/>
      <c r="DI296" s="32"/>
      <c r="DJ296" s="32"/>
      <c r="DK296" s="32"/>
      <c r="DL296" s="32"/>
      <c r="DM296" s="32"/>
      <c r="DN296" s="32"/>
      <c r="DO296" s="32"/>
      <c r="DP296" s="32"/>
      <c r="DQ296" s="32"/>
      <c r="DR296" s="32"/>
      <c r="DS296" s="32"/>
      <c r="DT296" s="32"/>
      <c r="DU296" s="32"/>
      <c r="DV296" s="32"/>
      <c r="DW296" s="32"/>
      <c r="DX296" s="32"/>
      <c r="DY296" s="32"/>
      <c r="DZ296" s="32"/>
      <c r="EA296" s="32"/>
      <c r="EB296" s="32"/>
      <c r="EC296" s="32"/>
      <c r="ED296" s="32"/>
      <c r="EE296" s="32"/>
      <c r="EF296" s="32"/>
      <c r="EG296" s="32"/>
      <c r="EH296" s="32"/>
      <c r="EI296" s="32"/>
      <c r="EJ296" s="32"/>
      <c r="EK296" s="32"/>
      <c r="EL296" s="32"/>
      <c r="EM296" s="32"/>
      <c r="EN296" s="32"/>
      <c r="EO296" s="32"/>
      <c r="EP296" s="32"/>
      <c r="EQ296" s="32"/>
      <c r="ER296" s="32"/>
      <c r="ES296" s="32"/>
      <c r="ET296" s="32"/>
      <c r="EU296" s="32"/>
      <c r="EV296" s="32"/>
      <c r="EW296" s="32"/>
      <c r="EX296" s="32"/>
      <c r="EY296" s="32"/>
      <c r="EZ296" s="32"/>
      <c r="FA296" s="32"/>
      <c r="FB296" s="32"/>
      <c r="FC296" s="32"/>
      <c r="FD296" s="32"/>
      <c r="FE296" s="32"/>
      <c r="FF296" s="32"/>
      <c r="FG296" s="32"/>
      <c r="FH296" s="32"/>
      <c r="FI296" s="32"/>
      <c r="FJ296" s="32"/>
      <c r="FK296" s="32"/>
      <c r="FL296" s="32"/>
      <c r="FM296" s="32"/>
      <c r="FN296" s="32"/>
      <c r="FO296" s="32"/>
      <c r="FP296" s="32"/>
      <c r="FQ296" s="32"/>
      <c r="FR296" s="32"/>
      <c r="FS296" s="32"/>
      <c r="FT296" s="32"/>
      <c r="FU296" s="32"/>
      <c r="FV296" s="32"/>
      <c r="FW296" s="32"/>
      <c r="FX296" s="32"/>
      <c r="FY296" s="32"/>
      <c r="FZ296" s="32"/>
      <c r="GA296" s="32"/>
      <c r="GB296" s="32"/>
      <c r="GC296" s="32"/>
      <c r="GD296" s="32"/>
      <c r="GE296" s="32"/>
      <c r="GF296" s="32"/>
      <c r="GG296" s="32"/>
      <c r="GH296" s="32"/>
      <c r="GI296" s="32"/>
      <c r="GJ296" s="32"/>
      <c r="GK296" s="32"/>
      <c r="GL296" s="32"/>
      <c r="GM296" s="32"/>
      <c r="GN296" s="32"/>
      <c r="GO296" s="32"/>
      <c r="GP296" s="32"/>
      <c r="GQ296" s="32"/>
      <c r="GR296" s="32"/>
      <c r="GS296" s="32"/>
      <c r="GT296" s="32"/>
      <c r="GU296" s="32"/>
      <c r="GV296" s="32"/>
      <c r="GW296" s="32"/>
      <c r="GX296" s="32"/>
      <c r="GY296" s="32"/>
      <c r="GZ296" s="32"/>
      <c r="HA296" s="32"/>
      <c r="HB296" s="32"/>
      <c r="HC296" s="32"/>
      <c r="HD296" s="32"/>
      <c r="HE296" s="32"/>
      <c r="HF296" s="32"/>
      <c r="HG296" s="32"/>
      <c r="HH296" s="32"/>
      <c r="HI296" s="32"/>
      <c r="HJ296" s="32"/>
      <c r="HK296" s="32"/>
      <c r="HL296" s="32"/>
      <c r="HM296" s="32"/>
      <c r="HN296" s="32"/>
      <c r="HO296" s="32"/>
      <c r="HP296" s="32"/>
      <c r="HQ296" s="32"/>
      <c r="HR296" s="32"/>
      <c r="HS296" s="32"/>
      <c r="HT296" s="32"/>
      <c r="HU296" s="32"/>
      <c r="HV296" s="32"/>
      <c r="HW296" s="32"/>
      <c r="HX296" s="32"/>
      <c r="HY296" s="32"/>
      <c r="HZ296" s="32"/>
      <c r="IA296" s="32"/>
      <c r="IB296" s="32"/>
      <c r="IC296" s="32"/>
      <c r="ID296" s="32"/>
      <c r="IE296" s="32"/>
      <c r="IF296" s="32"/>
      <c r="IG296" s="32"/>
      <c r="IH296" s="32"/>
      <c r="II296" s="32"/>
      <c r="IJ296" s="32"/>
      <c r="IK296" s="32"/>
      <c r="IL296" s="32"/>
      <c r="IM296" s="32"/>
      <c r="IN296" s="32"/>
      <c r="IO296" s="32"/>
      <c r="IP296" s="32"/>
      <c r="IQ296" s="32"/>
      <c r="IR296" s="32"/>
      <c r="IS296" s="32"/>
      <c r="IT296" s="32"/>
      <c r="IU296" s="32"/>
      <c r="IV296" s="32"/>
    </row>
    <row r="297" spans="1:256" s="35" customFormat="1" x14ac:dyDescent="0.25">
      <c r="A297" s="23" t="s">
        <v>145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  <c r="CJ297" s="32"/>
      <c r="CK297" s="32"/>
      <c r="CL297" s="32"/>
      <c r="CM297" s="32"/>
      <c r="CN297" s="32"/>
      <c r="CO297" s="32"/>
      <c r="CP297" s="32"/>
      <c r="CQ297" s="32"/>
      <c r="CR297" s="32"/>
      <c r="CS297" s="32"/>
      <c r="CT297" s="32"/>
      <c r="CU297" s="32"/>
      <c r="CV297" s="32"/>
      <c r="CW297" s="32"/>
      <c r="CX297" s="32"/>
      <c r="CY297" s="32"/>
      <c r="CZ297" s="32"/>
      <c r="DA297" s="32"/>
      <c r="DB297" s="32"/>
      <c r="DC297" s="32"/>
      <c r="DD297" s="32"/>
      <c r="DE297" s="32"/>
      <c r="DF297" s="32"/>
      <c r="DG297" s="32"/>
      <c r="DH297" s="32"/>
      <c r="DI297" s="32"/>
      <c r="DJ297" s="32"/>
      <c r="DK297" s="32"/>
      <c r="DL297" s="32"/>
      <c r="DM297" s="32"/>
      <c r="DN297" s="32"/>
      <c r="DO297" s="32"/>
      <c r="DP297" s="32"/>
      <c r="DQ297" s="32"/>
      <c r="DR297" s="32"/>
      <c r="DS297" s="32"/>
      <c r="DT297" s="32"/>
      <c r="DU297" s="32"/>
      <c r="DV297" s="32"/>
      <c r="DW297" s="32"/>
      <c r="DX297" s="32"/>
      <c r="DY297" s="32"/>
      <c r="DZ297" s="32"/>
      <c r="EA297" s="32"/>
      <c r="EB297" s="32"/>
      <c r="EC297" s="32"/>
      <c r="ED297" s="32"/>
      <c r="EE297" s="32"/>
      <c r="EF297" s="32"/>
      <c r="EG297" s="32"/>
      <c r="EH297" s="32"/>
      <c r="EI297" s="32"/>
      <c r="EJ297" s="32"/>
      <c r="EK297" s="32"/>
      <c r="EL297" s="32"/>
      <c r="EM297" s="32"/>
      <c r="EN297" s="32"/>
      <c r="EO297" s="32"/>
      <c r="EP297" s="32"/>
      <c r="EQ297" s="32"/>
      <c r="ER297" s="32"/>
      <c r="ES297" s="32"/>
      <c r="ET297" s="32"/>
      <c r="EU297" s="32"/>
      <c r="EV297" s="32"/>
      <c r="EW297" s="32"/>
      <c r="EX297" s="32"/>
      <c r="EY297" s="32"/>
      <c r="EZ297" s="32"/>
      <c r="FA297" s="32"/>
      <c r="FB297" s="32"/>
      <c r="FC297" s="32"/>
      <c r="FD297" s="32"/>
      <c r="FE297" s="32"/>
      <c r="FF297" s="32"/>
      <c r="FG297" s="32"/>
      <c r="FH297" s="32"/>
      <c r="FI297" s="32"/>
      <c r="FJ297" s="32"/>
      <c r="FK297" s="32"/>
      <c r="FL297" s="32"/>
      <c r="FM297" s="32"/>
      <c r="FN297" s="32"/>
      <c r="FO297" s="32"/>
      <c r="FP297" s="32"/>
      <c r="FQ297" s="32"/>
      <c r="FR297" s="32"/>
      <c r="FS297" s="32"/>
      <c r="FT297" s="32"/>
      <c r="FU297" s="32"/>
      <c r="FV297" s="32"/>
      <c r="FW297" s="32"/>
      <c r="FX297" s="32"/>
      <c r="FY297" s="32"/>
      <c r="FZ297" s="32"/>
      <c r="GA297" s="32"/>
      <c r="GB297" s="32"/>
      <c r="GC297" s="32"/>
      <c r="GD297" s="32"/>
      <c r="GE297" s="32"/>
      <c r="GF297" s="32"/>
      <c r="GG297" s="32"/>
      <c r="GH297" s="32"/>
      <c r="GI297" s="32"/>
      <c r="GJ297" s="32"/>
      <c r="GK297" s="32"/>
      <c r="GL297" s="32"/>
      <c r="GM297" s="32"/>
      <c r="GN297" s="32"/>
      <c r="GO297" s="32"/>
      <c r="GP297" s="32"/>
      <c r="GQ297" s="32"/>
      <c r="GR297" s="32"/>
      <c r="GS297" s="32"/>
      <c r="GT297" s="32"/>
      <c r="GU297" s="32"/>
      <c r="GV297" s="32"/>
      <c r="GW297" s="32"/>
      <c r="GX297" s="32"/>
      <c r="GY297" s="32"/>
      <c r="GZ297" s="32"/>
      <c r="HA297" s="32"/>
      <c r="HB297" s="32"/>
      <c r="HC297" s="32"/>
      <c r="HD297" s="32"/>
      <c r="HE297" s="32"/>
      <c r="HF297" s="32"/>
      <c r="HG297" s="32"/>
      <c r="HH297" s="32"/>
      <c r="HI297" s="32"/>
      <c r="HJ297" s="32"/>
      <c r="HK297" s="32"/>
      <c r="HL297" s="32"/>
      <c r="HM297" s="32"/>
      <c r="HN297" s="32"/>
      <c r="HO297" s="32"/>
      <c r="HP297" s="32"/>
      <c r="HQ297" s="32"/>
      <c r="HR297" s="32"/>
      <c r="HS297" s="32"/>
      <c r="HT297" s="32"/>
      <c r="HU297" s="32"/>
      <c r="HV297" s="32"/>
      <c r="HW297" s="32"/>
      <c r="HX297" s="32"/>
      <c r="HY297" s="32"/>
      <c r="HZ297" s="32"/>
      <c r="IA297" s="32"/>
      <c r="IB297" s="32"/>
      <c r="IC297" s="32"/>
      <c r="ID297" s="32"/>
      <c r="IE297" s="32"/>
      <c r="IF297" s="32"/>
      <c r="IG297" s="32"/>
      <c r="IH297" s="32"/>
      <c r="II297" s="32"/>
      <c r="IJ297" s="32"/>
      <c r="IK297" s="32"/>
      <c r="IL297" s="32"/>
      <c r="IM297" s="32"/>
      <c r="IN297" s="32"/>
      <c r="IO297" s="32"/>
      <c r="IP297" s="32"/>
      <c r="IQ297" s="32"/>
      <c r="IR297" s="32"/>
      <c r="IS297" s="32"/>
      <c r="IT297" s="32"/>
      <c r="IU297" s="32"/>
      <c r="IV297" s="32"/>
    </row>
    <row r="298" spans="1:256" s="35" customFormat="1" x14ac:dyDescent="0.25">
      <c r="A298" s="23" t="s">
        <v>13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/>
      <c r="CK298" s="32"/>
      <c r="CL298" s="32"/>
      <c r="CM298" s="32"/>
      <c r="CN298" s="32"/>
      <c r="CO298" s="32"/>
      <c r="CP298" s="32"/>
      <c r="CQ298" s="32"/>
      <c r="CR298" s="32"/>
      <c r="CS298" s="32"/>
      <c r="CT298" s="32"/>
      <c r="CU298" s="32"/>
      <c r="CV298" s="32"/>
      <c r="CW298" s="32"/>
      <c r="CX298" s="32"/>
      <c r="CY298" s="32"/>
      <c r="CZ298" s="32"/>
      <c r="DA298" s="32"/>
      <c r="DB298" s="32"/>
      <c r="DC298" s="32"/>
      <c r="DD298" s="32"/>
      <c r="DE298" s="32"/>
      <c r="DF298" s="32"/>
      <c r="DG298" s="32"/>
      <c r="DH298" s="32"/>
      <c r="DI298" s="32"/>
      <c r="DJ298" s="32"/>
      <c r="DK298" s="32"/>
      <c r="DL298" s="32"/>
      <c r="DM298" s="32"/>
      <c r="DN298" s="32"/>
      <c r="DO298" s="32"/>
      <c r="DP298" s="32"/>
      <c r="DQ298" s="32"/>
      <c r="DR298" s="32"/>
      <c r="DS298" s="32"/>
      <c r="DT298" s="32"/>
      <c r="DU298" s="32"/>
      <c r="DV298" s="32"/>
      <c r="DW298" s="32"/>
      <c r="DX298" s="32"/>
      <c r="DY298" s="32"/>
      <c r="DZ298" s="32"/>
      <c r="EA298" s="32"/>
      <c r="EB298" s="32"/>
      <c r="EC298" s="32"/>
      <c r="ED298" s="32"/>
      <c r="EE298" s="32"/>
      <c r="EF298" s="32"/>
      <c r="EG298" s="32"/>
      <c r="EH298" s="32"/>
      <c r="EI298" s="32"/>
      <c r="EJ298" s="32"/>
      <c r="EK298" s="32"/>
      <c r="EL298" s="32"/>
      <c r="EM298" s="32"/>
      <c r="EN298" s="32"/>
      <c r="EO298" s="32"/>
      <c r="EP298" s="32"/>
      <c r="EQ298" s="32"/>
      <c r="ER298" s="32"/>
      <c r="ES298" s="32"/>
      <c r="ET298" s="32"/>
      <c r="EU298" s="32"/>
      <c r="EV298" s="32"/>
      <c r="EW298" s="32"/>
      <c r="EX298" s="32"/>
      <c r="EY298" s="32"/>
      <c r="EZ298" s="32"/>
      <c r="FA298" s="32"/>
      <c r="FB298" s="32"/>
      <c r="FC298" s="32"/>
      <c r="FD298" s="32"/>
      <c r="FE298" s="32"/>
      <c r="FF298" s="32"/>
      <c r="FG298" s="32"/>
      <c r="FH298" s="32"/>
      <c r="FI298" s="32"/>
      <c r="FJ298" s="32"/>
      <c r="FK298" s="32"/>
      <c r="FL298" s="32"/>
      <c r="FM298" s="32"/>
      <c r="FN298" s="32"/>
      <c r="FO298" s="32"/>
      <c r="FP298" s="32"/>
      <c r="FQ298" s="32"/>
      <c r="FR298" s="32"/>
      <c r="FS298" s="32"/>
      <c r="FT298" s="32"/>
      <c r="FU298" s="32"/>
      <c r="FV298" s="32"/>
      <c r="FW298" s="32"/>
      <c r="FX298" s="32"/>
      <c r="FY298" s="32"/>
      <c r="FZ298" s="32"/>
      <c r="GA298" s="32"/>
      <c r="GB298" s="32"/>
      <c r="GC298" s="32"/>
      <c r="GD298" s="32"/>
      <c r="GE298" s="32"/>
      <c r="GF298" s="32"/>
      <c r="GG298" s="32"/>
      <c r="GH298" s="32"/>
      <c r="GI298" s="32"/>
      <c r="GJ298" s="32"/>
      <c r="GK298" s="32"/>
      <c r="GL298" s="32"/>
      <c r="GM298" s="32"/>
      <c r="GN298" s="32"/>
      <c r="GO298" s="32"/>
      <c r="GP298" s="32"/>
      <c r="GQ298" s="32"/>
      <c r="GR298" s="32"/>
      <c r="GS298" s="32"/>
      <c r="GT298" s="32"/>
      <c r="GU298" s="32"/>
      <c r="GV298" s="32"/>
      <c r="GW298" s="32"/>
      <c r="GX298" s="32"/>
      <c r="GY298" s="32"/>
      <c r="GZ298" s="32"/>
      <c r="HA298" s="32"/>
      <c r="HB298" s="32"/>
      <c r="HC298" s="32"/>
      <c r="HD298" s="32"/>
      <c r="HE298" s="32"/>
      <c r="HF298" s="32"/>
      <c r="HG298" s="32"/>
      <c r="HH298" s="32"/>
      <c r="HI298" s="32"/>
      <c r="HJ298" s="32"/>
      <c r="HK298" s="32"/>
      <c r="HL298" s="32"/>
      <c r="HM298" s="32"/>
      <c r="HN298" s="32"/>
      <c r="HO298" s="32"/>
      <c r="HP298" s="32"/>
      <c r="HQ298" s="32"/>
      <c r="HR298" s="32"/>
      <c r="HS298" s="32"/>
      <c r="HT298" s="32"/>
      <c r="HU298" s="32"/>
      <c r="HV298" s="32"/>
      <c r="HW298" s="32"/>
      <c r="HX298" s="32"/>
      <c r="HY298" s="32"/>
      <c r="HZ298" s="32"/>
      <c r="IA298" s="32"/>
      <c r="IB298" s="32"/>
      <c r="IC298" s="32"/>
      <c r="ID298" s="32"/>
      <c r="IE298" s="32"/>
      <c r="IF298" s="32"/>
      <c r="IG298" s="32"/>
      <c r="IH298" s="32"/>
      <c r="II298" s="32"/>
      <c r="IJ298" s="32"/>
      <c r="IK298" s="32"/>
      <c r="IL298" s="32"/>
      <c r="IM298" s="32"/>
      <c r="IN298" s="32"/>
      <c r="IO298" s="32"/>
      <c r="IP298" s="32"/>
      <c r="IQ298" s="32"/>
      <c r="IR298" s="32"/>
      <c r="IS298" s="32"/>
      <c r="IT298" s="32"/>
      <c r="IU298" s="32"/>
      <c r="IV298" s="32"/>
    </row>
    <row r="299" spans="1:256" s="35" customFormat="1" x14ac:dyDescent="0.25">
      <c r="A299" s="23" t="s">
        <v>14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  <c r="CJ299" s="32"/>
      <c r="CK299" s="32"/>
      <c r="CL299" s="32"/>
      <c r="CM299" s="32"/>
      <c r="CN299" s="32"/>
      <c r="CO299" s="32"/>
      <c r="CP299" s="32"/>
      <c r="CQ299" s="32"/>
      <c r="CR299" s="32"/>
      <c r="CS299" s="32"/>
      <c r="CT299" s="32"/>
      <c r="CU299" s="32"/>
      <c r="CV299" s="32"/>
      <c r="CW299" s="32"/>
      <c r="CX299" s="32"/>
      <c r="CY299" s="32"/>
      <c r="CZ299" s="32"/>
      <c r="DA299" s="32"/>
      <c r="DB299" s="32"/>
      <c r="DC299" s="32"/>
      <c r="DD299" s="32"/>
      <c r="DE299" s="32"/>
      <c r="DF299" s="32"/>
      <c r="DG299" s="32"/>
      <c r="DH299" s="32"/>
      <c r="DI299" s="32"/>
      <c r="DJ299" s="32"/>
      <c r="DK299" s="32"/>
      <c r="DL299" s="32"/>
      <c r="DM299" s="32"/>
      <c r="DN299" s="32"/>
      <c r="DO299" s="32"/>
      <c r="DP299" s="32"/>
      <c r="DQ299" s="32"/>
      <c r="DR299" s="32"/>
      <c r="DS299" s="32"/>
      <c r="DT299" s="32"/>
      <c r="DU299" s="32"/>
      <c r="DV299" s="32"/>
      <c r="DW299" s="32"/>
      <c r="DX299" s="32"/>
      <c r="DY299" s="32"/>
      <c r="DZ299" s="32"/>
      <c r="EA299" s="32"/>
      <c r="EB299" s="32"/>
      <c r="EC299" s="32"/>
      <c r="ED299" s="32"/>
      <c r="EE299" s="32"/>
      <c r="EF299" s="32"/>
      <c r="EG299" s="32"/>
      <c r="EH299" s="32"/>
      <c r="EI299" s="32"/>
      <c r="EJ299" s="32"/>
      <c r="EK299" s="32"/>
      <c r="EL299" s="32"/>
      <c r="EM299" s="32"/>
      <c r="EN299" s="32"/>
      <c r="EO299" s="32"/>
      <c r="EP299" s="32"/>
      <c r="EQ299" s="32"/>
      <c r="ER299" s="32"/>
      <c r="ES299" s="32"/>
      <c r="ET299" s="32"/>
      <c r="EU299" s="32"/>
      <c r="EV299" s="32"/>
      <c r="EW299" s="32"/>
      <c r="EX299" s="32"/>
      <c r="EY299" s="32"/>
      <c r="EZ299" s="32"/>
      <c r="FA299" s="32"/>
      <c r="FB299" s="32"/>
      <c r="FC299" s="32"/>
      <c r="FD299" s="32"/>
      <c r="FE299" s="32"/>
      <c r="FF299" s="32"/>
      <c r="FG299" s="32"/>
      <c r="FH299" s="32"/>
      <c r="FI299" s="32"/>
      <c r="FJ299" s="32"/>
      <c r="FK299" s="32"/>
      <c r="FL299" s="32"/>
      <c r="FM299" s="32"/>
      <c r="FN299" s="32"/>
      <c r="FO299" s="32"/>
      <c r="FP299" s="32"/>
      <c r="FQ299" s="32"/>
      <c r="FR299" s="32"/>
      <c r="FS299" s="32"/>
      <c r="FT299" s="32"/>
      <c r="FU299" s="32"/>
      <c r="FV299" s="32"/>
      <c r="FW299" s="32"/>
      <c r="FX299" s="32"/>
      <c r="FY299" s="32"/>
      <c r="FZ299" s="32"/>
      <c r="GA299" s="32"/>
      <c r="GB299" s="32"/>
      <c r="GC299" s="32"/>
      <c r="GD299" s="32"/>
      <c r="GE299" s="32"/>
      <c r="GF299" s="32"/>
      <c r="GG299" s="32"/>
      <c r="GH299" s="32"/>
      <c r="GI299" s="32"/>
      <c r="GJ299" s="32"/>
      <c r="GK299" s="32"/>
      <c r="GL299" s="32"/>
      <c r="GM299" s="32"/>
      <c r="GN299" s="32"/>
      <c r="GO299" s="32"/>
      <c r="GP299" s="32"/>
      <c r="GQ299" s="32"/>
      <c r="GR299" s="32"/>
      <c r="GS299" s="32"/>
      <c r="GT299" s="32"/>
      <c r="GU299" s="32"/>
      <c r="GV299" s="32"/>
      <c r="GW299" s="32"/>
      <c r="GX299" s="32"/>
      <c r="GY299" s="32"/>
      <c r="GZ299" s="32"/>
      <c r="HA299" s="32"/>
      <c r="HB299" s="32"/>
      <c r="HC299" s="32"/>
      <c r="HD299" s="32"/>
      <c r="HE299" s="32"/>
      <c r="HF299" s="32"/>
      <c r="HG299" s="32"/>
      <c r="HH299" s="32"/>
      <c r="HI299" s="32"/>
      <c r="HJ299" s="32"/>
      <c r="HK299" s="32"/>
      <c r="HL299" s="32"/>
      <c r="HM299" s="32"/>
      <c r="HN299" s="32"/>
      <c r="HO299" s="32"/>
      <c r="HP299" s="32"/>
      <c r="HQ299" s="32"/>
      <c r="HR299" s="32"/>
      <c r="HS299" s="32"/>
      <c r="HT299" s="32"/>
      <c r="HU299" s="32"/>
      <c r="HV299" s="32"/>
      <c r="HW299" s="32"/>
      <c r="HX299" s="32"/>
      <c r="HY299" s="32"/>
      <c r="HZ299" s="32"/>
      <c r="IA299" s="32"/>
      <c r="IB299" s="32"/>
      <c r="IC299" s="32"/>
      <c r="ID299" s="32"/>
      <c r="IE299" s="32"/>
      <c r="IF299" s="32"/>
      <c r="IG299" s="32"/>
      <c r="IH299" s="32"/>
      <c r="II299" s="32"/>
      <c r="IJ299" s="32"/>
      <c r="IK299" s="32"/>
      <c r="IL299" s="32"/>
      <c r="IM299" s="32"/>
      <c r="IN299" s="32"/>
      <c r="IO299" s="32"/>
      <c r="IP299" s="32"/>
      <c r="IQ299" s="32"/>
      <c r="IR299" s="32"/>
      <c r="IS299" s="32"/>
      <c r="IT299" s="32"/>
      <c r="IU299" s="32"/>
      <c r="IV299" s="32"/>
    </row>
    <row r="300" spans="1:256" s="35" customFormat="1" x14ac:dyDescent="0.25">
      <c r="A300" s="23" t="str">
        <f>CONCATENATE("ZOBC:NA1,",C14,",FE::Y;")</f>
        <v>ZOBC:NA1,3D4B,FE::Y;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  <c r="CJ300" s="32"/>
      <c r="CK300" s="32"/>
      <c r="CL300" s="32"/>
      <c r="CM300" s="32"/>
      <c r="CN300" s="32"/>
      <c r="CO300" s="32"/>
      <c r="CP300" s="32"/>
      <c r="CQ300" s="32"/>
      <c r="CR300" s="32"/>
      <c r="CS300" s="32"/>
      <c r="CT300" s="32"/>
      <c r="CU300" s="32"/>
      <c r="CV300" s="32"/>
      <c r="CW300" s="32"/>
      <c r="CX300" s="32"/>
      <c r="CY300" s="32"/>
      <c r="CZ300" s="32"/>
      <c r="DA300" s="32"/>
      <c r="DB300" s="32"/>
      <c r="DC300" s="32"/>
      <c r="DD300" s="32"/>
      <c r="DE300" s="32"/>
      <c r="DF300" s="32"/>
      <c r="DG300" s="32"/>
      <c r="DH300" s="32"/>
      <c r="DI300" s="32"/>
      <c r="DJ300" s="32"/>
      <c r="DK300" s="32"/>
      <c r="DL300" s="32"/>
      <c r="DM300" s="32"/>
      <c r="DN300" s="32"/>
      <c r="DO300" s="32"/>
      <c r="DP300" s="32"/>
      <c r="DQ300" s="32"/>
      <c r="DR300" s="32"/>
      <c r="DS300" s="32"/>
      <c r="DT300" s="32"/>
      <c r="DU300" s="32"/>
      <c r="DV300" s="32"/>
      <c r="DW300" s="32"/>
      <c r="DX300" s="32"/>
      <c r="DY300" s="32"/>
      <c r="DZ300" s="32"/>
      <c r="EA300" s="32"/>
      <c r="EB300" s="32"/>
      <c r="EC300" s="32"/>
      <c r="ED300" s="32"/>
      <c r="EE300" s="32"/>
      <c r="EF300" s="32"/>
      <c r="EG300" s="32"/>
      <c r="EH300" s="32"/>
      <c r="EI300" s="32"/>
      <c r="EJ300" s="32"/>
      <c r="EK300" s="32"/>
      <c r="EL300" s="32"/>
      <c r="EM300" s="32"/>
      <c r="EN300" s="32"/>
      <c r="EO300" s="32"/>
      <c r="EP300" s="32"/>
      <c r="EQ300" s="32"/>
      <c r="ER300" s="32"/>
      <c r="ES300" s="32"/>
      <c r="ET300" s="32"/>
      <c r="EU300" s="32"/>
      <c r="EV300" s="32"/>
      <c r="EW300" s="32"/>
      <c r="EX300" s="32"/>
      <c r="EY300" s="32"/>
      <c r="EZ300" s="32"/>
      <c r="FA300" s="32"/>
      <c r="FB300" s="32"/>
      <c r="FC300" s="32"/>
      <c r="FD300" s="32"/>
      <c r="FE300" s="32"/>
      <c r="FF300" s="32"/>
      <c r="FG300" s="32"/>
      <c r="FH300" s="32"/>
      <c r="FI300" s="32"/>
      <c r="FJ300" s="32"/>
      <c r="FK300" s="32"/>
      <c r="FL300" s="32"/>
      <c r="FM300" s="32"/>
      <c r="FN300" s="32"/>
      <c r="FO300" s="32"/>
      <c r="FP300" s="32"/>
      <c r="FQ300" s="32"/>
      <c r="FR300" s="32"/>
      <c r="FS300" s="32"/>
      <c r="FT300" s="32"/>
      <c r="FU300" s="32"/>
      <c r="FV300" s="32"/>
      <c r="FW300" s="32"/>
      <c r="FX300" s="32"/>
      <c r="FY300" s="32"/>
      <c r="FZ300" s="32"/>
      <c r="GA300" s="32"/>
      <c r="GB300" s="32"/>
      <c r="GC300" s="32"/>
      <c r="GD300" s="32"/>
      <c r="GE300" s="32"/>
      <c r="GF300" s="32"/>
      <c r="GG300" s="32"/>
      <c r="GH300" s="32"/>
      <c r="GI300" s="32"/>
      <c r="GJ300" s="32"/>
      <c r="GK300" s="32"/>
      <c r="GL300" s="32"/>
      <c r="GM300" s="32"/>
      <c r="GN300" s="32"/>
      <c r="GO300" s="32"/>
      <c r="GP300" s="32"/>
      <c r="GQ300" s="32"/>
      <c r="GR300" s="32"/>
      <c r="GS300" s="32"/>
      <c r="GT300" s="32"/>
      <c r="GU300" s="32"/>
      <c r="GV300" s="32"/>
      <c r="GW300" s="32"/>
      <c r="GX300" s="32"/>
      <c r="GY300" s="32"/>
      <c r="GZ300" s="32"/>
      <c r="HA300" s="32"/>
      <c r="HB300" s="32"/>
      <c r="HC300" s="32"/>
      <c r="HD300" s="32"/>
      <c r="HE300" s="32"/>
      <c r="HF300" s="32"/>
      <c r="HG300" s="32"/>
      <c r="HH300" s="32"/>
      <c r="HI300" s="32"/>
      <c r="HJ300" s="32"/>
      <c r="HK300" s="32"/>
      <c r="HL300" s="32"/>
      <c r="HM300" s="32"/>
      <c r="HN300" s="32"/>
      <c r="HO300" s="32"/>
      <c r="HP300" s="32"/>
      <c r="HQ300" s="32"/>
      <c r="HR300" s="32"/>
      <c r="HS300" s="32"/>
      <c r="HT300" s="32"/>
      <c r="HU300" s="32"/>
      <c r="HV300" s="32"/>
      <c r="HW300" s="32"/>
      <c r="HX300" s="32"/>
      <c r="HY300" s="32"/>
      <c r="HZ300" s="32"/>
      <c r="IA300" s="32"/>
      <c r="IB300" s="32"/>
      <c r="IC300" s="32"/>
      <c r="ID300" s="32"/>
      <c r="IE300" s="32"/>
      <c r="IF300" s="32"/>
      <c r="IG300" s="32"/>
      <c r="IH300" s="32"/>
      <c r="II300" s="32"/>
      <c r="IJ300" s="32"/>
      <c r="IK300" s="32"/>
      <c r="IL300" s="32"/>
      <c r="IM300" s="32"/>
      <c r="IN300" s="32"/>
      <c r="IO300" s="32"/>
      <c r="IP300" s="32"/>
      <c r="IQ300" s="32"/>
      <c r="IR300" s="32"/>
      <c r="IS300" s="32"/>
      <c r="IT300" s="32"/>
      <c r="IU300" s="32"/>
      <c r="IV300" s="32"/>
    </row>
    <row r="301" spans="1:256" s="35" customFormat="1" x14ac:dyDescent="0.25">
      <c r="A301" s="23" t="str">
        <f>CONCATENATE("ZOBC:NA1,",C16,",FE::Y;")</f>
        <v>ZOBC:NA1,3FD1,FE::Y;</v>
      </c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CF301" s="32"/>
      <c r="CG301" s="32"/>
      <c r="CH301" s="32"/>
      <c r="CI301" s="32"/>
      <c r="CJ301" s="32"/>
      <c r="CK301" s="32"/>
      <c r="CL301" s="32"/>
      <c r="CM301" s="32"/>
      <c r="CN301" s="32"/>
      <c r="CO301" s="32"/>
      <c r="CP301" s="32"/>
      <c r="CQ301" s="32"/>
      <c r="CR301" s="32"/>
      <c r="CS301" s="32"/>
      <c r="CT301" s="32"/>
      <c r="CU301" s="32"/>
      <c r="CV301" s="32"/>
      <c r="CW301" s="32"/>
      <c r="CX301" s="32"/>
      <c r="CY301" s="32"/>
      <c r="CZ301" s="32"/>
      <c r="DA301" s="32"/>
      <c r="DB301" s="32"/>
      <c r="DC301" s="32"/>
      <c r="DD301" s="32"/>
      <c r="DE301" s="32"/>
      <c r="DF301" s="32"/>
      <c r="DG301" s="32"/>
      <c r="DH301" s="32"/>
      <c r="DI301" s="32"/>
      <c r="DJ301" s="32"/>
      <c r="DK301" s="32"/>
      <c r="DL301" s="32"/>
      <c r="DM301" s="32"/>
      <c r="DN301" s="32"/>
      <c r="DO301" s="32"/>
      <c r="DP301" s="32"/>
      <c r="DQ301" s="32"/>
      <c r="DR301" s="32"/>
      <c r="DS301" s="32"/>
      <c r="DT301" s="32"/>
      <c r="DU301" s="32"/>
      <c r="DV301" s="32"/>
      <c r="DW301" s="32"/>
      <c r="DX301" s="32"/>
      <c r="DY301" s="32"/>
      <c r="DZ301" s="32"/>
      <c r="EA301" s="32"/>
      <c r="EB301" s="32"/>
      <c r="EC301" s="32"/>
      <c r="ED301" s="32"/>
      <c r="EE301" s="32"/>
      <c r="EF301" s="32"/>
      <c r="EG301" s="32"/>
      <c r="EH301" s="32"/>
      <c r="EI301" s="32"/>
      <c r="EJ301" s="32"/>
      <c r="EK301" s="32"/>
      <c r="EL301" s="32"/>
      <c r="EM301" s="32"/>
      <c r="EN301" s="32"/>
      <c r="EO301" s="32"/>
      <c r="EP301" s="32"/>
      <c r="EQ301" s="32"/>
      <c r="ER301" s="32"/>
      <c r="ES301" s="32"/>
      <c r="ET301" s="32"/>
      <c r="EU301" s="32"/>
      <c r="EV301" s="32"/>
      <c r="EW301" s="32"/>
      <c r="EX301" s="32"/>
      <c r="EY301" s="32"/>
      <c r="EZ301" s="32"/>
      <c r="FA301" s="32"/>
      <c r="FB301" s="32"/>
      <c r="FC301" s="32"/>
      <c r="FD301" s="32"/>
      <c r="FE301" s="32"/>
      <c r="FF301" s="32"/>
      <c r="FG301" s="32"/>
      <c r="FH301" s="32"/>
      <c r="FI301" s="32"/>
      <c r="FJ301" s="32"/>
      <c r="FK301" s="32"/>
      <c r="FL301" s="32"/>
      <c r="FM301" s="32"/>
      <c r="FN301" s="32"/>
      <c r="FO301" s="32"/>
      <c r="FP301" s="32"/>
      <c r="FQ301" s="32"/>
      <c r="FR301" s="32"/>
      <c r="FS301" s="32"/>
      <c r="FT301" s="32"/>
      <c r="FU301" s="32"/>
      <c r="FV301" s="32"/>
      <c r="FW301" s="32"/>
      <c r="FX301" s="32"/>
      <c r="FY301" s="32"/>
      <c r="FZ301" s="32"/>
      <c r="GA301" s="32"/>
      <c r="GB301" s="32"/>
      <c r="GC301" s="32"/>
      <c r="GD301" s="32"/>
      <c r="GE301" s="32"/>
      <c r="GF301" s="32"/>
      <c r="GG301" s="32"/>
      <c r="GH301" s="32"/>
      <c r="GI301" s="32"/>
      <c r="GJ301" s="32"/>
      <c r="GK301" s="32"/>
      <c r="GL301" s="32"/>
      <c r="GM301" s="32"/>
      <c r="GN301" s="32"/>
      <c r="GO301" s="32"/>
      <c r="GP301" s="32"/>
      <c r="GQ301" s="32"/>
      <c r="GR301" s="32"/>
      <c r="GS301" s="32"/>
      <c r="GT301" s="32"/>
      <c r="GU301" s="32"/>
      <c r="GV301" s="32"/>
      <c r="GW301" s="32"/>
      <c r="GX301" s="32"/>
      <c r="GY301" s="32"/>
      <c r="GZ301" s="32"/>
      <c r="HA301" s="32"/>
      <c r="HB301" s="32"/>
      <c r="HC301" s="32"/>
      <c r="HD301" s="32"/>
      <c r="HE301" s="32"/>
      <c r="HF301" s="32"/>
      <c r="HG301" s="32"/>
      <c r="HH301" s="32"/>
      <c r="HI301" s="32"/>
      <c r="HJ301" s="32"/>
      <c r="HK301" s="32"/>
      <c r="HL301" s="32"/>
      <c r="HM301" s="32"/>
      <c r="HN301" s="32"/>
      <c r="HO301" s="32"/>
      <c r="HP301" s="32"/>
      <c r="HQ301" s="32"/>
      <c r="HR301" s="32"/>
      <c r="HS301" s="32"/>
      <c r="HT301" s="32"/>
      <c r="HU301" s="32"/>
      <c r="HV301" s="32"/>
      <c r="HW301" s="32"/>
      <c r="HX301" s="32"/>
      <c r="HY301" s="32"/>
      <c r="HZ301" s="32"/>
      <c r="IA301" s="32"/>
      <c r="IB301" s="32"/>
      <c r="IC301" s="32"/>
      <c r="ID301" s="32"/>
      <c r="IE301" s="32"/>
      <c r="IF301" s="32"/>
      <c r="IG301" s="32"/>
      <c r="IH301" s="32"/>
      <c r="II301" s="32"/>
      <c r="IJ301" s="32"/>
      <c r="IK301" s="32"/>
      <c r="IL301" s="32"/>
      <c r="IM301" s="32"/>
      <c r="IN301" s="32"/>
      <c r="IO301" s="32"/>
      <c r="IP301" s="32"/>
      <c r="IQ301" s="32"/>
      <c r="IR301" s="32"/>
      <c r="IS301" s="32"/>
      <c r="IT301" s="32"/>
      <c r="IU301" s="32"/>
      <c r="IV301" s="32"/>
    </row>
    <row r="302" spans="1:256" s="35" customFormat="1" x14ac:dyDescent="0.25">
      <c r="A302" s="23" t="str">
        <f>CONCATENATE("ZOBM:NA1,",C14,",FE::Y;")</f>
        <v>ZOBM:NA1,3D4B,FE::Y;</v>
      </c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CF302" s="32"/>
      <c r="CG302" s="32"/>
      <c r="CH302" s="32"/>
      <c r="CI302" s="32"/>
      <c r="CJ302" s="32"/>
      <c r="CK302" s="32"/>
      <c r="CL302" s="32"/>
      <c r="CM302" s="32"/>
      <c r="CN302" s="32"/>
      <c r="CO302" s="32"/>
      <c r="CP302" s="32"/>
      <c r="CQ302" s="32"/>
      <c r="CR302" s="32"/>
      <c r="CS302" s="32"/>
      <c r="CT302" s="32"/>
      <c r="CU302" s="32"/>
      <c r="CV302" s="32"/>
      <c r="CW302" s="32"/>
      <c r="CX302" s="32"/>
      <c r="CY302" s="32"/>
      <c r="CZ302" s="32"/>
      <c r="DA302" s="32"/>
      <c r="DB302" s="32"/>
      <c r="DC302" s="32"/>
      <c r="DD302" s="32"/>
      <c r="DE302" s="32"/>
      <c r="DF302" s="32"/>
      <c r="DG302" s="32"/>
      <c r="DH302" s="32"/>
      <c r="DI302" s="32"/>
      <c r="DJ302" s="32"/>
      <c r="DK302" s="32"/>
      <c r="DL302" s="32"/>
      <c r="DM302" s="32"/>
      <c r="DN302" s="32"/>
      <c r="DO302" s="32"/>
      <c r="DP302" s="32"/>
      <c r="DQ302" s="32"/>
      <c r="DR302" s="32"/>
      <c r="DS302" s="32"/>
      <c r="DT302" s="32"/>
      <c r="DU302" s="32"/>
      <c r="DV302" s="32"/>
      <c r="DW302" s="32"/>
      <c r="DX302" s="32"/>
      <c r="DY302" s="32"/>
      <c r="DZ302" s="32"/>
      <c r="EA302" s="32"/>
      <c r="EB302" s="32"/>
      <c r="EC302" s="32"/>
      <c r="ED302" s="32"/>
      <c r="EE302" s="32"/>
      <c r="EF302" s="32"/>
      <c r="EG302" s="32"/>
      <c r="EH302" s="32"/>
      <c r="EI302" s="32"/>
      <c r="EJ302" s="32"/>
      <c r="EK302" s="32"/>
      <c r="EL302" s="32"/>
      <c r="EM302" s="32"/>
      <c r="EN302" s="32"/>
      <c r="EO302" s="32"/>
      <c r="EP302" s="32"/>
      <c r="EQ302" s="32"/>
      <c r="ER302" s="32"/>
      <c r="ES302" s="32"/>
      <c r="ET302" s="32"/>
      <c r="EU302" s="32"/>
      <c r="EV302" s="32"/>
      <c r="EW302" s="32"/>
      <c r="EX302" s="32"/>
      <c r="EY302" s="32"/>
      <c r="EZ302" s="32"/>
      <c r="FA302" s="32"/>
      <c r="FB302" s="32"/>
      <c r="FC302" s="32"/>
      <c r="FD302" s="32"/>
      <c r="FE302" s="32"/>
      <c r="FF302" s="32"/>
      <c r="FG302" s="32"/>
      <c r="FH302" s="32"/>
      <c r="FI302" s="32"/>
      <c r="FJ302" s="32"/>
      <c r="FK302" s="32"/>
      <c r="FL302" s="32"/>
      <c r="FM302" s="32"/>
      <c r="FN302" s="32"/>
      <c r="FO302" s="32"/>
      <c r="FP302" s="32"/>
      <c r="FQ302" s="32"/>
      <c r="FR302" s="32"/>
      <c r="FS302" s="32"/>
      <c r="FT302" s="32"/>
      <c r="FU302" s="32"/>
      <c r="FV302" s="32"/>
      <c r="FW302" s="32"/>
      <c r="FX302" s="32"/>
      <c r="FY302" s="32"/>
      <c r="FZ302" s="32"/>
      <c r="GA302" s="32"/>
      <c r="GB302" s="32"/>
      <c r="GC302" s="32"/>
      <c r="GD302" s="32"/>
      <c r="GE302" s="32"/>
      <c r="GF302" s="32"/>
      <c r="GG302" s="32"/>
      <c r="GH302" s="32"/>
      <c r="GI302" s="32"/>
      <c r="GJ302" s="32"/>
      <c r="GK302" s="32"/>
      <c r="GL302" s="32"/>
      <c r="GM302" s="32"/>
      <c r="GN302" s="32"/>
      <c r="GO302" s="32"/>
      <c r="GP302" s="32"/>
      <c r="GQ302" s="32"/>
      <c r="GR302" s="32"/>
      <c r="GS302" s="32"/>
      <c r="GT302" s="32"/>
      <c r="GU302" s="32"/>
      <c r="GV302" s="32"/>
      <c r="GW302" s="32"/>
      <c r="GX302" s="32"/>
      <c r="GY302" s="32"/>
      <c r="GZ302" s="32"/>
      <c r="HA302" s="32"/>
      <c r="HB302" s="32"/>
      <c r="HC302" s="32"/>
      <c r="HD302" s="32"/>
      <c r="HE302" s="32"/>
      <c r="HF302" s="32"/>
      <c r="HG302" s="32"/>
      <c r="HH302" s="32"/>
      <c r="HI302" s="32"/>
      <c r="HJ302" s="32"/>
      <c r="HK302" s="32"/>
      <c r="HL302" s="32"/>
      <c r="HM302" s="32"/>
      <c r="HN302" s="32"/>
      <c r="HO302" s="32"/>
      <c r="HP302" s="32"/>
      <c r="HQ302" s="32"/>
      <c r="HR302" s="32"/>
      <c r="HS302" s="32"/>
      <c r="HT302" s="32"/>
      <c r="HU302" s="32"/>
      <c r="HV302" s="32"/>
      <c r="HW302" s="32"/>
      <c r="HX302" s="32"/>
      <c r="HY302" s="32"/>
      <c r="HZ302" s="32"/>
      <c r="IA302" s="32"/>
      <c r="IB302" s="32"/>
      <c r="IC302" s="32"/>
      <c r="ID302" s="32"/>
      <c r="IE302" s="32"/>
      <c r="IF302" s="32"/>
      <c r="IG302" s="32"/>
      <c r="IH302" s="32"/>
      <c r="II302" s="32"/>
      <c r="IJ302" s="32"/>
      <c r="IK302" s="32"/>
      <c r="IL302" s="32"/>
      <c r="IM302" s="32"/>
      <c r="IN302" s="32"/>
      <c r="IO302" s="32"/>
      <c r="IP302" s="32"/>
      <c r="IQ302" s="32"/>
      <c r="IR302" s="32"/>
      <c r="IS302" s="32"/>
      <c r="IT302" s="32"/>
      <c r="IU302" s="32"/>
      <c r="IV302" s="32"/>
    </row>
    <row r="303" spans="1:256" s="35" customFormat="1" x14ac:dyDescent="0.25">
      <c r="A303" s="23" t="str">
        <f>CONCATENATE("ZOBM:NA1,",C16,",FE::Y;")</f>
        <v>ZOBM:NA1,3FD1,FE::Y;</v>
      </c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CF303" s="32"/>
      <c r="CG303" s="32"/>
      <c r="CH303" s="32"/>
      <c r="CI303" s="32"/>
      <c r="CJ303" s="32"/>
      <c r="CK303" s="32"/>
      <c r="CL303" s="32"/>
      <c r="CM303" s="32"/>
      <c r="CN303" s="32"/>
      <c r="CO303" s="32"/>
      <c r="CP303" s="32"/>
      <c r="CQ303" s="32"/>
      <c r="CR303" s="32"/>
      <c r="CS303" s="32"/>
      <c r="CT303" s="32"/>
      <c r="CU303" s="32"/>
      <c r="CV303" s="32"/>
      <c r="CW303" s="32"/>
      <c r="CX303" s="32"/>
      <c r="CY303" s="32"/>
      <c r="CZ303" s="32"/>
      <c r="DA303" s="32"/>
      <c r="DB303" s="32"/>
      <c r="DC303" s="32"/>
      <c r="DD303" s="32"/>
      <c r="DE303" s="32"/>
      <c r="DF303" s="32"/>
      <c r="DG303" s="32"/>
      <c r="DH303" s="32"/>
      <c r="DI303" s="32"/>
      <c r="DJ303" s="32"/>
      <c r="DK303" s="32"/>
      <c r="DL303" s="32"/>
      <c r="DM303" s="32"/>
      <c r="DN303" s="32"/>
      <c r="DO303" s="32"/>
      <c r="DP303" s="32"/>
      <c r="DQ303" s="32"/>
      <c r="DR303" s="32"/>
      <c r="DS303" s="32"/>
      <c r="DT303" s="32"/>
      <c r="DU303" s="32"/>
      <c r="DV303" s="32"/>
      <c r="DW303" s="32"/>
      <c r="DX303" s="32"/>
      <c r="DY303" s="32"/>
      <c r="DZ303" s="32"/>
      <c r="EA303" s="32"/>
      <c r="EB303" s="32"/>
      <c r="EC303" s="32"/>
      <c r="ED303" s="32"/>
      <c r="EE303" s="32"/>
      <c r="EF303" s="32"/>
      <c r="EG303" s="32"/>
      <c r="EH303" s="32"/>
      <c r="EI303" s="32"/>
      <c r="EJ303" s="32"/>
      <c r="EK303" s="32"/>
      <c r="EL303" s="32"/>
      <c r="EM303" s="32"/>
      <c r="EN303" s="32"/>
      <c r="EO303" s="32"/>
      <c r="EP303" s="32"/>
      <c r="EQ303" s="32"/>
      <c r="ER303" s="32"/>
      <c r="ES303" s="32"/>
      <c r="ET303" s="32"/>
      <c r="EU303" s="32"/>
      <c r="EV303" s="32"/>
      <c r="EW303" s="32"/>
      <c r="EX303" s="32"/>
      <c r="EY303" s="32"/>
      <c r="EZ303" s="32"/>
      <c r="FA303" s="32"/>
      <c r="FB303" s="32"/>
      <c r="FC303" s="32"/>
      <c r="FD303" s="32"/>
      <c r="FE303" s="32"/>
      <c r="FF303" s="32"/>
      <c r="FG303" s="32"/>
      <c r="FH303" s="32"/>
      <c r="FI303" s="32"/>
      <c r="FJ303" s="32"/>
      <c r="FK303" s="32"/>
      <c r="FL303" s="32"/>
      <c r="FM303" s="32"/>
      <c r="FN303" s="32"/>
      <c r="FO303" s="32"/>
      <c r="FP303" s="32"/>
      <c r="FQ303" s="32"/>
      <c r="FR303" s="32"/>
      <c r="FS303" s="32"/>
      <c r="FT303" s="32"/>
      <c r="FU303" s="32"/>
      <c r="FV303" s="32"/>
      <c r="FW303" s="32"/>
      <c r="FX303" s="32"/>
      <c r="FY303" s="32"/>
      <c r="FZ303" s="32"/>
      <c r="GA303" s="32"/>
      <c r="GB303" s="32"/>
      <c r="GC303" s="32"/>
      <c r="GD303" s="32"/>
      <c r="GE303" s="32"/>
      <c r="GF303" s="32"/>
      <c r="GG303" s="32"/>
      <c r="GH303" s="32"/>
      <c r="GI303" s="32"/>
      <c r="GJ303" s="32"/>
      <c r="GK303" s="32"/>
      <c r="GL303" s="32"/>
      <c r="GM303" s="32"/>
      <c r="GN303" s="32"/>
      <c r="GO303" s="32"/>
      <c r="GP303" s="32"/>
      <c r="GQ303" s="32"/>
      <c r="GR303" s="32"/>
      <c r="GS303" s="32"/>
      <c r="GT303" s="32"/>
      <c r="GU303" s="32"/>
      <c r="GV303" s="32"/>
      <c r="GW303" s="32"/>
      <c r="GX303" s="32"/>
      <c r="GY303" s="32"/>
      <c r="GZ303" s="32"/>
      <c r="HA303" s="32"/>
      <c r="HB303" s="32"/>
      <c r="HC303" s="32"/>
      <c r="HD303" s="32"/>
      <c r="HE303" s="32"/>
      <c r="HF303" s="32"/>
      <c r="HG303" s="32"/>
      <c r="HH303" s="32"/>
      <c r="HI303" s="32"/>
      <c r="HJ303" s="32"/>
      <c r="HK303" s="32"/>
      <c r="HL303" s="32"/>
      <c r="HM303" s="32"/>
      <c r="HN303" s="32"/>
      <c r="HO303" s="32"/>
      <c r="HP303" s="32"/>
      <c r="HQ303" s="32"/>
      <c r="HR303" s="32"/>
      <c r="HS303" s="32"/>
      <c r="HT303" s="32"/>
      <c r="HU303" s="32"/>
      <c r="HV303" s="32"/>
      <c r="HW303" s="32"/>
      <c r="HX303" s="32"/>
      <c r="HY303" s="32"/>
      <c r="HZ303" s="32"/>
      <c r="IA303" s="32"/>
      <c r="IB303" s="32"/>
      <c r="IC303" s="32"/>
      <c r="ID303" s="32"/>
      <c r="IE303" s="32"/>
      <c r="IF303" s="32"/>
      <c r="IG303" s="32"/>
      <c r="IH303" s="32"/>
      <c r="II303" s="32"/>
      <c r="IJ303" s="32"/>
      <c r="IK303" s="32"/>
      <c r="IL303" s="32"/>
      <c r="IM303" s="32"/>
      <c r="IN303" s="32"/>
      <c r="IO303" s="32"/>
      <c r="IP303" s="32"/>
      <c r="IQ303" s="32"/>
      <c r="IR303" s="32"/>
      <c r="IS303" s="32"/>
      <c r="IT303" s="32"/>
      <c r="IU303" s="32"/>
      <c r="IV303" s="32"/>
    </row>
    <row r="304" spans="1:256" s="35" customFormat="1" x14ac:dyDescent="0.25">
      <c r="A304" s="23" t="str">
        <f>CONCATENATE("ZOBM:NA1,",C14,",FE:NA1,",C16,":Y;")</f>
        <v>ZOBM:NA1,3D4B,FE:NA1,3FD1:Y;</v>
      </c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CF304" s="32"/>
      <c r="CG304" s="32"/>
      <c r="CH304" s="32"/>
      <c r="CI304" s="32"/>
      <c r="CJ304" s="32"/>
      <c r="CK304" s="32"/>
      <c r="CL304" s="32"/>
      <c r="CM304" s="32"/>
      <c r="CN304" s="32"/>
      <c r="CO304" s="32"/>
      <c r="CP304" s="32"/>
      <c r="CQ304" s="32"/>
      <c r="CR304" s="32"/>
      <c r="CS304" s="32"/>
      <c r="CT304" s="32"/>
      <c r="CU304" s="32"/>
      <c r="CV304" s="32"/>
      <c r="CW304" s="32"/>
      <c r="CX304" s="32"/>
      <c r="CY304" s="32"/>
      <c r="CZ304" s="32"/>
      <c r="DA304" s="32"/>
      <c r="DB304" s="32"/>
      <c r="DC304" s="32"/>
      <c r="DD304" s="32"/>
      <c r="DE304" s="32"/>
      <c r="DF304" s="32"/>
      <c r="DG304" s="32"/>
      <c r="DH304" s="32"/>
      <c r="DI304" s="32"/>
      <c r="DJ304" s="32"/>
      <c r="DK304" s="32"/>
      <c r="DL304" s="32"/>
      <c r="DM304" s="32"/>
      <c r="DN304" s="32"/>
      <c r="DO304" s="32"/>
      <c r="DP304" s="32"/>
      <c r="DQ304" s="32"/>
      <c r="DR304" s="32"/>
      <c r="DS304" s="32"/>
      <c r="DT304" s="32"/>
      <c r="DU304" s="32"/>
      <c r="DV304" s="32"/>
      <c r="DW304" s="32"/>
      <c r="DX304" s="32"/>
      <c r="DY304" s="32"/>
      <c r="DZ304" s="32"/>
      <c r="EA304" s="32"/>
      <c r="EB304" s="32"/>
      <c r="EC304" s="32"/>
      <c r="ED304" s="32"/>
      <c r="EE304" s="32"/>
      <c r="EF304" s="32"/>
      <c r="EG304" s="32"/>
      <c r="EH304" s="32"/>
      <c r="EI304" s="32"/>
      <c r="EJ304" s="32"/>
      <c r="EK304" s="32"/>
      <c r="EL304" s="32"/>
      <c r="EM304" s="32"/>
      <c r="EN304" s="32"/>
      <c r="EO304" s="32"/>
      <c r="EP304" s="32"/>
      <c r="EQ304" s="32"/>
      <c r="ER304" s="32"/>
      <c r="ES304" s="32"/>
      <c r="ET304" s="32"/>
      <c r="EU304" s="32"/>
      <c r="EV304" s="32"/>
      <c r="EW304" s="32"/>
      <c r="EX304" s="32"/>
      <c r="EY304" s="32"/>
      <c r="EZ304" s="32"/>
      <c r="FA304" s="32"/>
      <c r="FB304" s="32"/>
      <c r="FC304" s="32"/>
      <c r="FD304" s="32"/>
      <c r="FE304" s="32"/>
      <c r="FF304" s="32"/>
      <c r="FG304" s="32"/>
      <c r="FH304" s="32"/>
      <c r="FI304" s="32"/>
      <c r="FJ304" s="32"/>
      <c r="FK304" s="32"/>
      <c r="FL304" s="32"/>
      <c r="FM304" s="32"/>
      <c r="FN304" s="32"/>
      <c r="FO304" s="32"/>
      <c r="FP304" s="32"/>
      <c r="FQ304" s="32"/>
      <c r="FR304" s="32"/>
      <c r="FS304" s="32"/>
      <c r="FT304" s="32"/>
      <c r="FU304" s="32"/>
      <c r="FV304" s="32"/>
      <c r="FW304" s="32"/>
      <c r="FX304" s="32"/>
      <c r="FY304" s="32"/>
      <c r="FZ304" s="32"/>
      <c r="GA304" s="32"/>
      <c r="GB304" s="32"/>
      <c r="GC304" s="32"/>
      <c r="GD304" s="32"/>
      <c r="GE304" s="32"/>
      <c r="GF304" s="32"/>
      <c r="GG304" s="32"/>
      <c r="GH304" s="32"/>
      <c r="GI304" s="32"/>
      <c r="GJ304" s="32"/>
      <c r="GK304" s="32"/>
      <c r="GL304" s="32"/>
      <c r="GM304" s="32"/>
      <c r="GN304" s="32"/>
      <c r="GO304" s="32"/>
      <c r="GP304" s="32"/>
      <c r="GQ304" s="32"/>
      <c r="GR304" s="32"/>
      <c r="GS304" s="32"/>
      <c r="GT304" s="32"/>
      <c r="GU304" s="32"/>
      <c r="GV304" s="32"/>
      <c r="GW304" s="32"/>
      <c r="GX304" s="32"/>
      <c r="GY304" s="32"/>
      <c r="GZ304" s="32"/>
      <c r="HA304" s="32"/>
      <c r="HB304" s="32"/>
      <c r="HC304" s="32"/>
      <c r="HD304" s="32"/>
      <c r="HE304" s="32"/>
      <c r="HF304" s="32"/>
      <c r="HG304" s="32"/>
      <c r="HH304" s="32"/>
      <c r="HI304" s="32"/>
      <c r="HJ304" s="32"/>
      <c r="HK304" s="32"/>
      <c r="HL304" s="32"/>
      <c r="HM304" s="32"/>
      <c r="HN304" s="32"/>
      <c r="HO304" s="32"/>
      <c r="HP304" s="32"/>
      <c r="HQ304" s="32"/>
      <c r="HR304" s="32"/>
      <c r="HS304" s="32"/>
      <c r="HT304" s="32"/>
      <c r="HU304" s="32"/>
      <c r="HV304" s="32"/>
      <c r="HW304" s="32"/>
      <c r="HX304" s="32"/>
      <c r="HY304" s="32"/>
      <c r="HZ304" s="32"/>
      <c r="IA304" s="32"/>
      <c r="IB304" s="32"/>
      <c r="IC304" s="32"/>
      <c r="ID304" s="32"/>
      <c r="IE304" s="32"/>
      <c r="IF304" s="32"/>
      <c r="IG304" s="32"/>
      <c r="IH304" s="32"/>
      <c r="II304" s="32"/>
      <c r="IJ304" s="32"/>
      <c r="IK304" s="32"/>
      <c r="IL304" s="32"/>
      <c r="IM304" s="32"/>
      <c r="IN304" s="32"/>
      <c r="IO304" s="32"/>
      <c r="IP304" s="32"/>
      <c r="IQ304" s="32"/>
      <c r="IR304" s="32"/>
      <c r="IS304" s="32"/>
      <c r="IT304" s="32"/>
      <c r="IU304" s="32"/>
      <c r="IV304" s="32"/>
    </row>
    <row r="305" spans="1:256" s="35" customFormat="1" x14ac:dyDescent="0.25">
      <c r="A305" s="23" t="s">
        <v>13</v>
      </c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CF305" s="32"/>
      <c r="CG305" s="32"/>
      <c r="CH305" s="32"/>
      <c r="CI305" s="32"/>
      <c r="CJ305" s="32"/>
      <c r="CK305" s="32"/>
      <c r="CL305" s="32"/>
      <c r="CM305" s="32"/>
      <c r="CN305" s="32"/>
      <c r="CO305" s="32"/>
      <c r="CP305" s="32"/>
      <c r="CQ305" s="32"/>
      <c r="CR305" s="32"/>
      <c r="CS305" s="32"/>
      <c r="CT305" s="32"/>
      <c r="CU305" s="32"/>
      <c r="CV305" s="32"/>
      <c r="CW305" s="32"/>
      <c r="CX305" s="32"/>
      <c r="CY305" s="32"/>
      <c r="CZ305" s="32"/>
      <c r="DA305" s="32"/>
      <c r="DB305" s="32"/>
      <c r="DC305" s="32"/>
      <c r="DD305" s="32"/>
      <c r="DE305" s="32"/>
      <c r="DF305" s="32"/>
      <c r="DG305" s="32"/>
      <c r="DH305" s="32"/>
      <c r="DI305" s="32"/>
      <c r="DJ305" s="32"/>
      <c r="DK305" s="32"/>
      <c r="DL305" s="32"/>
      <c r="DM305" s="32"/>
      <c r="DN305" s="32"/>
      <c r="DO305" s="32"/>
      <c r="DP305" s="32"/>
      <c r="DQ305" s="32"/>
      <c r="DR305" s="32"/>
      <c r="DS305" s="32"/>
      <c r="DT305" s="32"/>
      <c r="DU305" s="32"/>
      <c r="DV305" s="32"/>
      <c r="DW305" s="32"/>
      <c r="DX305" s="32"/>
      <c r="DY305" s="32"/>
      <c r="DZ305" s="32"/>
      <c r="EA305" s="32"/>
      <c r="EB305" s="32"/>
      <c r="EC305" s="32"/>
      <c r="ED305" s="32"/>
      <c r="EE305" s="32"/>
      <c r="EF305" s="32"/>
      <c r="EG305" s="32"/>
      <c r="EH305" s="32"/>
      <c r="EI305" s="32"/>
      <c r="EJ305" s="32"/>
      <c r="EK305" s="32"/>
      <c r="EL305" s="32"/>
      <c r="EM305" s="32"/>
      <c r="EN305" s="32"/>
      <c r="EO305" s="32"/>
      <c r="EP305" s="32"/>
      <c r="EQ305" s="32"/>
      <c r="ER305" s="32"/>
      <c r="ES305" s="32"/>
      <c r="ET305" s="32"/>
      <c r="EU305" s="32"/>
      <c r="EV305" s="32"/>
      <c r="EW305" s="32"/>
      <c r="EX305" s="32"/>
      <c r="EY305" s="32"/>
      <c r="EZ305" s="32"/>
      <c r="FA305" s="32"/>
      <c r="FB305" s="32"/>
      <c r="FC305" s="32"/>
      <c r="FD305" s="32"/>
      <c r="FE305" s="32"/>
      <c r="FF305" s="32"/>
      <c r="FG305" s="32"/>
      <c r="FH305" s="32"/>
      <c r="FI305" s="32"/>
      <c r="FJ305" s="32"/>
      <c r="FK305" s="32"/>
      <c r="FL305" s="32"/>
      <c r="FM305" s="32"/>
      <c r="FN305" s="32"/>
      <c r="FO305" s="32"/>
      <c r="FP305" s="32"/>
      <c r="FQ305" s="32"/>
      <c r="FR305" s="32"/>
      <c r="FS305" s="32"/>
      <c r="FT305" s="32"/>
      <c r="FU305" s="32"/>
      <c r="FV305" s="32"/>
      <c r="FW305" s="32"/>
      <c r="FX305" s="32"/>
      <c r="FY305" s="32"/>
      <c r="FZ305" s="32"/>
      <c r="GA305" s="32"/>
      <c r="GB305" s="32"/>
      <c r="GC305" s="32"/>
      <c r="GD305" s="32"/>
      <c r="GE305" s="32"/>
      <c r="GF305" s="32"/>
      <c r="GG305" s="32"/>
      <c r="GH305" s="32"/>
      <c r="GI305" s="32"/>
      <c r="GJ305" s="32"/>
      <c r="GK305" s="32"/>
      <c r="GL305" s="32"/>
      <c r="GM305" s="32"/>
      <c r="GN305" s="32"/>
      <c r="GO305" s="32"/>
      <c r="GP305" s="32"/>
      <c r="GQ305" s="32"/>
      <c r="GR305" s="32"/>
      <c r="GS305" s="32"/>
      <c r="GT305" s="32"/>
      <c r="GU305" s="32"/>
      <c r="GV305" s="32"/>
      <c r="GW305" s="32"/>
      <c r="GX305" s="32"/>
      <c r="GY305" s="32"/>
      <c r="GZ305" s="32"/>
      <c r="HA305" s="32"/>
      <c r="HB305" s="32"/>
      <c r="HC305" s="32"/>
      <c r="HD305" s="32"/>
      <c r="HE305" s="32"/>
      <c r="HF305" s="32"/>
      <c r="HG305" s="32"/>
      <c r="HH305" s="32"/>
      <c r="HI305" s="32"/>
      <c r="HJ305" s="32"/>
      <c r="HK305" s="32"/>
      <c r="HL305" s="32"/>
      <c r="HM305" s="32"/>
      <c r="HN305" s="32"/>
      <c r="HO305" s="32"/>
      <c r="HP305" s="32"/>
      <c r="HQ305" s="32"/>
      <c r="HR305" s="32"/>
      <c r="HS305" s="32"/>
      <c r="HT305" s="32"/>
      <c r="HU305" s="32"/>
      <c r="HV305" s="32"/>
      <c r="HW305" s="32"/>
      <c r="HX305" s="32"/>
      <c r="HY305" s="32"/>
      <c r="HZ305" s="32"/>
      <c r="IA305" s="32"/>
      <c r="IB305" s="32"/>
      <c r="IC305" s="32"/>
      <c r="ID305" s="32"/>
      <c r="IE305" s="32"/>
      <c r="IF305" s="32"/>
      <c r="IG305" s="32"/>
      <c r="IH305" s="32"/>
      <c r="II305" s="32"/>
      <c r="IJ305" s="32"/>
      <c r="IK305" s="32"/>
      <c r="IL305" s="32"/>
      <c r="IM305" s="32"/>
      <c r="IN305" s="32"/>
      <c r="IO305" s="32"/>
      <c r="IP305" s="32"/>
      <c r="IQ305" s="32"/>
      <c r="IR305" s="32"/>
      <c r="IS305" s="32"/>
      <c r="IT305" s="32"/>
      <c r="IU305" s="32"/>
      <c r="IV305" s="32"/>
    </row>
    <row r="306" spans="1:256" s="35" customFormat="1" x14ac:dyDescent="0.25">
      <c r="A306" s="23" t="s">
        <v>14</v>
      </c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CF306" s="32"/>
      <c r="CG306" s="32"/>
      <c r="CH306" s="32"/>
      <c r="CI306" s="32"/>
      <c r="CJ306" s="32"/>
      <c r="CK306" s="32"/>
      <c r="CL306" s="32"/>
      <c r="CM306" s="32"/>
      <c r="CN306" s="32"/>
      <c r="CO306" s="32"/>
      <c r="CP306" s="32"/>
      <c r="CQ306" s="32"/>
      <c r="CR306" s="32"/>
      <c r="CS306" s="32"/>
      <c r="CT306" s="32"/>
      <c r="CU306" s="32"/>
      <c r="CV306" s="32"/>
      <c r="CW306" s="32"/>
      <c r="CX306" s="32"/>
      <c r="CY306" s="32"/>
      <c r="CZ306" s="32"/>
      <c r="DA306" s="32"/>
      <c r="DB306" s="32"/>
      <c r="DC306" s="32"/>
      <c r="DD306" s="32"/>
      <c r="DE306" s="32"/>
      <c r="DF306" s="32"/>
      <c r="DG306" s="32"/>
      <c r="DH306" s="32"/>
      <c r="DI306" s="32"/>
      <c r="DJ306" s="32"/>
      <c r="DK306" s="32"/>
      <c r="DL306" s="32"/>
      <c r="DM306" s="32"/>
      <c r="DN306" s="32"/>
      <c r="DO306" s="32"/>
      <c r="DP306" s="32"/>
      <c r="DQ306" s="32"/>
      <c r="DR306" s="32"/>
      <c r="DS306" s="32"/>
      <c r="DT306" s="32"/>
      <c r="DU306" s="32"/>
      <c r="DV306" s="32"/>
      <c r="DW306" s="32"/>
      <c r="DX306" s="32"/>
      <c r="DY306" s="32"/>
      <c r="DZ306" s="32"/>
      <c r="EA306" s="32"/>
      <c r="EB306" s="32"/>
      <c r="EC306" s="32"/>
      <c r="ED306" s="32"/>
      <c r="EE306" s="32"/>
      <c r="EF306" s="32"/>
      <c r="EG306" s="32"/>
      <c r="EH306" s="32"/>
      <c r="EI306" s="32"/>
      <c r="EJ306" s="32"/>
      <c r="EK306" s="32"/>
      <c r="EL306" s="32"/>
      <c r="EM306" s="32"/>
      <c r="EN306" s="32"/>
      <c r="EO306" s="32"/>
      <c r="EP306" s="32"/>
      <c r="EQ306" s="32"/>
      <c r="ER306" s="32"/>
      <c r="ES306" s="32"/>
      <c r="ET306" s="32"/>
      <c r="EU306" s="32"/>
      <c r="EV306" s="32"/>
      <c r="EW306" s="32"/>
      <c r="EX306" s="32"/>
      <c r="EY306" s="32"/>
      <c r="EZ306" s="32"/>
      <c r="FA306" s="32"/>
      <c r="FB306" s="32"/>
      <c r="FC306" s="32"/>
      <c r="FD306" s="32"/>
      <c r="FE306" s="32"/>
      <c r="FF306" s="32"/>
      <c r="FG306" s="32"/>
      <c r="FH306" s="32"/>
      <c r="FI306" s="32"/>
      <c r="FJ306" s="32"/>
      <c r="FK306" s="32"/>
      <c r="FL306" s="32"/>
      <c r="FM306" s="32"/>
      <c r="FN306" s="32"/>
      <c r="FO306" s="32"/>
      <c r="FP306" s="32"/>
      <c r="FQ306" s="32"/>
      <c r="FR306" s="32"/>
      <c r="FS306" s="32"/>
      <c r="FT306" s="32"/>
      <c r="FU306" s="32"/>
      <c r="FV306" s="32"/>
      <c r="FW306" s="32"/>
      <c r="FX306" s="32"/>
      <c r="FY306" s="32"/>
      <c r="FZ306" s="32"/>
      <c r="GA306" s="32"/>
      <c r="GB306" s="32"/>
      <c r="GC306" s="32"/>
      <c r="GD306" s="32"/>
      <c r="GE306" s="32"/>
      <c r="GF306" s="32"/>
      <c r="GG306" s="32"/>
      <c r="GH306" s="32"/>
      <c r="GI306" s="32"/>
      <c r="GJ306" s="32"/>
      <c r="GK306" s="32"/>
      <c r="GL306" s="32"/>
      <c r="GM306" s="32"/>
      <c r="GN306" s="32"/>
      <c r="GO306" s="32"/>
      <c r="GP306" s="32"/>
      <c r="GQ306" s="32"/>
      <c r="GR306" s="32"/>
      <c r="GS306" s="32"/>
      <c r="GT306" s="32"/>
      <c r="GU306" s="32"/>
      <c r="GV306" s="32"/>
      <c r="GW306" s="32"/>
      <c r="GX306" s="32"/>
      <c r="GY306" s="32"/>
      <c r="GZ306" s="32"/>
      <c r="HA306" s="32"/>
      <c r="HB306" s="32"/>
      <c r="HC306" s="32"/>
      <c r="HD306" s="32"/>
      <c r="HE306" s="32"/>
      <c r="HF306" s="32"/>
      <c r="HG306" s="32"/>
      <c r="HH306" s="32"/>
      <c r="HI306" s="32"/>
      <c r="HJ306" s="32"/>
      <c r="HK306" s="32"/>
      <c r="HL306" s="32"/>
      <c r="HM306" s="32"/>
      <c r="HN306" s="32"/>
      <c r="HO306" s="32"/>
      <c r="HP306" s="32"/>
      <c r="HQ306" s="32"/>
      <c r="HR306" s="32"/>
      <c r="HS306" s="32"/>
      <c r="HT306" s="32"/>
      <c r="HU306" s="32"/>
      <c r="HV306" s="32"/>
      <c r="HW306" s="32"/>
      <c r="HX306" s="32"/>
      <c r="HY306" s="32"/>
      <c r="HZ306" s="32"/>
      <c r="IA306" s="32"/>
      <c r="IB306" s="32"/>
      <c r="IC306" s="32"/>
      <c r="ID306" s="32"/>
      <c r="IE306" s="32"/>
      <c r="IF306" s="32"/>
      <c r="IG306" s="32"/>
      <c r="IH306" s="32"/>
      <c r="II306" s="32"/>
      <c r="IJ306" s="32"/>
      <c r="IK306" s="32"/>
      <c r="IL306" s="32"/>
      <c r="IM306" s="32"/>
      <c r="IN306" s="32"/>
      <c r="IO306" s="32"/>
      <c r="IP306" s="32"/>
      <c r="IQ306" s="32"/>
      <c r="IR306" s="32"/>
      <c r="IS306" s="32"/>
      <c r="IT306" s="32"/>
      <c r="IU306" s="32"/>
      <c r="IV306" s="32"/>
    </row>
    <row r="307" spans="1:256" s="35" customFormat="1" x14ac:dyDescent="0.25">
      <c r="A307" s="23" t="s">
        <v>6</v>
      </c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CF307" s="32"/>
      <c r="CG307" s="32"/>
      <c r="CH307" s="32"/>
      <c r="CI307" s="32"/>
      <c r="CJ307" s="32"/>
      <c r="CK307" s="32"/>
      <c r="CL307" s="32"/>
      <c r="CM307" s="32"/>
      <c r="CN307" s="32"/>
      <c r="CO307" s="32"/>
      <c r="CP307" s="32"/>
      <c r="CQ307" s="32"/>
      <c r="CR307" s="32"/>
      <c r="CS307" s="32"/>
      <c r="CT307" s="32"/>
      <c r="CU307" s="32"/>
      <c r="CV307" s="32"/>
      <c r="CW307" s="32"/>
      <c r="CX307" s="32"/>
      <c r="CY307" s="32"/>
      <c r="CZ307" s="32"/>
      <c r="DA307" s="32"/>
      <c r="DB307" s="32"/>
      <c r="DC307" s="32"/>
      <c r="DD307" s="32"/>
      <c r="DE307" s="32"/>
      <c r="DF307" s="32"/>
      <c r="DG307" s="32"/>
      <c r="DH307" s="32"/>
      <c r="DI307" s="32"/>
      <c r="DJ307" s="32"/>
      <c r="DK307" s="32"/>
      <c r="DL307" s="32"/>
      <c r="DM307" s="32"/>
      <c r="DN307" s="32"/>
      <c r="DO307" s="32"/>
      <c r="DP307" s="32"/>
      <c r="DQ307" s="32"/>
      <c r="DR307" s="32"/>
      <c r="DS307" s="32"/>
      <c r="DT307" s="32"/>
      <c r="DU307" s="32"/>
      <c r="DV307" s="32"/>
      <c r="DW307" s="32"/>
      <c r="DX307" s="32"/>
      <c r="DY307" s="32"/>
      <c r="DZ307" s="32"/>
      <c r="EA307" s="32"/>
      <c r="EB307" s="32"/>
      <c r="EC307" s="32"/>
      <c r="ED307" s="32"/>
      <c r="EE307" s="32"/>
      <c r="EF307" s="32"/>
      <c r="EG307" s="32"/>
      <c r="EH307" s="32"/>
      <c r="EI307" s="32"/>
      <c r="EJ307" s="32"/>
      <c r="EK307" s="32"/>
      <c r="EL307" s="32"/>
      <c r="EM307" s="32"/>
      <c r="EN307" s="32"/>
      <c r="EO307" s="32"/>
      <c r="EP307" s="32"/>
      <c r="EQ307" s="32"/>
      <c r="ER307" s="32"/>
      <c r="ES307" s="32"/>
      <c r="ET307" s="32"/>
      <c r="EU307" s="32"/>
      <c r="EV307" s="32"/>
      <c r="EW307" s="32"/>
      <c r="EX307" s="32"/>
      <c r="EY307" s="32"/>
      <c r="EZ307" s="32"/>
      <c r="FA307" s="32"/>
      <c r="FB307" s="32"/>
      <c r="FC307" s="32"/>
      <c r="FD307" s="32"/>
      <c r="FE307" s="32"/>
      <c r="FF307" s="32"/>
      <c r="FG307" s="32"/>
      <c r="FH307" s="32"/>
      <c r="FI307" s="32"/>
      <c r="FJ307" s="32"/>
      <c r="FK307" s="32"/>
      <c r="FL307" s="32"/>
      <c r="FM307" s="32"/>
      <c r="FN307" s="32"/>
      <c r="FO307" s="32"/>
      <c r="FP307" s="32"/>
      <c r="FQ307" s="32"/>
      <c r="FR307" s="32"/>
      <c r="FS307" s="32"/>
      <c r="FT307" s="32"/>
      <c r="FU307" s="32"/>
      <c r="FV307" s="32"/>
      <c r="FW307" s="32"/>
      <c r="FX307" s="32"/>
      <c r="FY307" s="32"/>
      <c r="FZ307" s="32"/>
      <c r="GA307" s="32"/>
      <c r="GB307" s="32"/>
      <c r="GC307" s="32"/>
      <c r="GD307" s="32"/>
      <c r="GE307" s="32"/>
      <c r="GF307" s="32"/>
      <c r="GG307" s="32"/>
      <c r="GH307" s="32"/>
      <c r="GI307" s="32"/>
      <c r="GJ307" s="32"/>
      <c r="GK307" s="32"/>
      <c r="GL307" s="32"/>
      <c r="GM307" s="32"/>
      <c r="GN307" s="32"/>
      <c r="GO307" s="32"/>
      <c r="GP307" s="32"/>
      <c r="GQ307" s="32"/>
      <c r="GR307" s="32"/>
      <c r="GS307" s="32"/>
      <c r="GT307" s="32"/>
      <c r="GU307" s="32"/>
      <c r="GV307" s="32"/>
      <c r="GW307" s="32"/>
      <c r="GX307" s="32"/>
      <c r="GY307" s="32"/>
      <c r="GZ307" s="32"/>
      <c r="HA307" s="32"/>
      <c r="HB307" s="32"/>
      <c r="HC307" s="32"/>
      <c r="HD307" s="32"/>
      <c r="HE307" s="32"/>
      <c r="HF307" s="32"/>
      <c r="HG307" s="32"/>
      <c r="HH307" s="32"/>
      <c r="HI307" s="32"/>
      <c r="HJ307" s="32"/>
      <c r="HK307" s="32"/>
      <c r="HL307" s="32"/>
      <c r="HM307" s="32"/>
      <c r="HN307" s="32"/>
      <c r="HO307" s="32"/>
      <c r="HP307" s="32"/>
      <c r="HQ307" s="32"/>
      <c r="HR307" s="32"/>
      <c r="HS307" s="32"/>
      <c r="HT307" s="32"/>
      <c r="HU307" s="32"/>
      <c r="HV307" s="32"/>
      <c r="HW307" s="32"/>
      <c r="HX307" s="32"/>
      <c r="HY307" s="32"/>
      <c r="HZ307" s="32"/>
      <c r="IA307" s="32"/>
      <c r="IB307" s="32"/>
      <c r="IC307" s="32"/>
      <c r="ID307" s="32"/>
      <c r="IE307" s="32"/>
      <c r="IF307" s="32"/>
      <c r="IG307" s="32"/>
      <c r="IH307" s="32"/>
      <c r="II307" s="32"/>
      <c r="IJ307" s="32"/>
      <c r="IK307" s="32"/>
      <c r="IL307" s="32"/>
      <c r="IM307" s="32"/>
      <c r="IN307" s="32"/>
      <c r="IO307" s="32"/>
      <c r="IP307" s="32"/>
      <c r="IQ307" s="32"/>
      <c r="IR307" s="32"/>
      <c r="IS307" s="32"/>
      <c r="IT307" s="32"/>
      <c r="IU307" s="32"/>
      <c r="IV307" s="32"/>
    </row>
    <row r="308" spans="1:256" s="35" customFormat="1" x14ac:dyDescent="0.25">
      <c r="A308" s="2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CF308" s="32"/>
      <c r="CG308" s="32"/>
      <c r="CH308" s="32"/>
      <c r="CI308" s="32"/>
      <c r="CJ308" s="32"/>
      <c r="CK308" s="32"/>
      <c r="CL308" s="32"/>
      <c r="CM308" s="32"/>
      <c r="CN308" s="32"/>
      <c r="CO308" s="32"/>
      <c r="CP308" s="32"/>
      <c r="CQ308" s="32"/>
      <c r="CR308" s="32"/>
      <c r="CS308" s="32"/>
      <c r="CT308" s="32"/>
      <c r="CU308" s="32"/>
      <c r="CV308" s="32"/>
      <c r="CW308" s="32"/>
      <c r="CX308" s="32"/>
      <c r="CY308" s="32"/>
      <c r="CZ308" s="32"/>
      <c r="DA308" s="32"/>
      <c r="DB308" s="32"/>
      <c r="DC308" s="32"/>
      <c r="DD308" s="32"/>
      <c r="DE308" s="32"/>
      <c r="DF308" s="32"/>
      <c r="DG308" s="32"/>
      <c r="DH308" s="32"/>
      <c r="DI308" s="32"/>
      <c r="DJ308" s="32"/>
      <c r="DK308" s="32"/>
      <c r="DL308" s="32"/>
      <c r="DM308" s="32"/>
      <c r="DN308" s="32"/>
      <c r="DO308" s="32"/>
      <c r="DP308" s="32"/>
      <c r="DQ308" s="32"/>
      <c r="DR308" s="32"/>
      <c r="DS308" s="32"/>
      <c r="DT308" s="32"/>
      <c r="DU308" s="32"/>
      <c r="DV308" s="32"/>
      <c r="DW308" s="32"/>
      <c r="DX308" s="32"/>
      <c r="DY308" s="32"/>
      <c r="DZ308" s="32"/>
      <c r="EA308" s="32"/>
      <c r="EB308" s="32"/>
      <c r="EC308" s="32"/>
      <c r="ED308" s="32"/>
      <c r="EE308" s="32"/>
      <c r="EF308" s="32"/>
      <c r="EG308" s="32"/>
      <c r="EH308" s="32"/>
      <c r="EI308" s="32"/>
      <c r="EJ308" s="32"/>
      <c r="EK308" s="32"/>
      <c r="EL308" s="32"/>
      <c r="EM308" s="32"/>
      <c r="EN308" s="32"/>
      <c r="EO308" s="32"/>
      <c r="EP308" s="32"/>
      <c r="EQ308" s="32"/>
      <c r="ER308" s="32"/>
      <c r="ES308" s="32"/>
      <c r="ET308" s="32"/>
      <c r="EU308" s="32"/>
      <c r="EV308" s="32"/>
      <c r="EW308" s="32"/>
      <c r="EX308" s="32"/>
      <c r="EY308" s="32"/>
      <c r="EZ308" s="32"/>
      <c r="FA308" s="32"/>
      <c r="FB308" s="32"/>
      <c r="FC308" s="32"/>
      <c r="FD308" s="32"/>
      <c r="FE308" s="32"/>
      <c r="FF308" s="32"/>
      <c r="FG308" s="32"/>
      <c r="FH308" s="32"/>
      <c r="FI308" s="32"/>
      <c r="FJ308" s="32"/>
      <c r="FK308" s="32"/>
      <c r="FL308" s="32"/>
      <c r="FM308" s="32"/>
      <c r="FN308" s="32"/>
      <c r="FO308" s="32"/>
      <c r="FP308" s="32"/>
      <c r="FQ308" s="32"/>
      <c r="FR308" s="32"/>
      <c r="FS308" s="32"/>
      <c r="FT308" s="32"/>
      <c r="FU308" s="32"/>
      <c r="FV308" s="32"/>
      <c r="FW308" s="32"/>
      <c r="FX308" s="32"/>
      <c r="FY308" s="32"/>
      <c r="FZ308" s="32"/>
      <c r="GA308" s="32"/>
      <c r="GB308" s="32"/>
      <c r="GC308" s="32"/>
      <c r="GD308" s="32"/>
      <c r="GE308" s="32"/>
      <c r="GF308" s="32"/>
      <c r="GG308" s="32"/>
      <c r="GH308" s="32"/>
      <c r="GI308" s="32"/>
      <c r="GJ308" s="32"/>
      <c r="GK308" s="32"/>
      <c r="GL308" s="32"/>
      <c r="GM308" s="32"/>
      <c r="GN308" s="32"/>
      <c r="GO308" s="32"/>
      <c r="GP308" s="32"/>
      <c r="GQ308" s="32"/>
      <c r="GR308" s="32"/>
      <c r="GS308" s="32"/>
      <c r="GT308" s="32"/>
      <c r="GU308" s="32"/>
      <c r="GV308" s="32"/>
      <c r="GW308" s="32"/>
      <c r="GX308" s="32"/>
      <c r="GY308" s="32"/>
      <c r="GZ308" s="32"/>
      <c r="HA308" s="32"/>
      <c r="HB308" s="32"/>
      <c r="HC308" s="32"/>
      <c r="HD308" s="32"/>
      <c r="HE308" s="32"/>
      <c r="HF308" s="32"/>
      <c r="HG308" s="32"/>
      <c r="HH308" s="32"/>
      <c r="HI308" s="32"/>
      <c r="HJ308" s="32"/>
      <c r="HK308" s="32"/>
      <c r="HL308" s="32"/>
      <c r="HM308" s="32"/>
      <c r="HN308" s="32"/>
      <c r="HO308" s="32"/>
      <c r="HP308" s="32"/>
      <c r="HQ308" s="32"/>
      <c r="HR308" s="32"/>
      <c r="HS308" s="32"/>
      <c r="HT308" s="32"/>
      <c r="HU308" s="32"/>
      <c r="HV308" s="32"/>
      <c r="HW308" s="32"/>
      <c r="HX308" s="32"/>
      <c r="HY308" s="32"/>
      <c r="HZ308" s="32"/>
      <c r="IA308" s="32"/>
      <c r="IB308" s="32"/>
      <c r="IC308" s="32"/>
      <c r="ID308" s="32"/>
      <c r="IE308" s="32"/>
      <c r="IF308" s="32"/>
      <c r="IG308" s="32"/>
      <c r="IH308" s="32"/>
      <c r="II308" s="32"/>
      <c r="IJ308" s="32"/>
      <c r="IK308" s="32"/>
      <c r="IL308" s="32"/>
      <c r="IM308" s="32"/>
      <c r="IN308" s="32"/>
      <c r="IO308" s="32"/>
      <c r="IP308" s="32"/>
      <c r="IQ308" s="32"/>
      <c r="IR308" s="32"/>
      <c r="IS308" s="32"/>
      <c r="IT308" s="32"/>
      <c r="IU308" s="32"/>
      <c r="IV308" s="32"/>
    </row>
    <row r="309" spans="1:256" s="35" customFormat="1" x14ac:dyDescent="0.25">
      <c r="A309" s="23" t="s">
        <v>146</v>
      </c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CF309" s="32"/>
      <c r="CG309" s="32"/>
      <c r="CH309" s="32"/>
      <c r="CI309" s="32"/>
      <c r="CJ309" s="32"/>
      <c r="CK309" s="32"/>
      <c r="CL309" s="32"/>
      <c r="CM309" s="32"/>
      <c r="CN309" s="32"/>
      <c r="CO309" s="32"/>
      <c r="CP309" s="32"/>
      <c r="CQ309" s="32"/>
      <c r="CR309" s="32"/>
      <c r="CS309" s="32"/>
      <c r="CT309" s="32"/>
      <c r="CU309" s="32"/>
      <c r="CV309" s="32"/>
      <c r="CW309" s="32"/>
      <c r="CX309" s="32"/>
      <c r="CY309" s="32"/>
      <c r="CZ309" s="32"/>
      <c r="DA309" s="32"/>
      <c r="DB309" s="32"/>
      <c r="DC309" s="32"/>
      <c r="DD309" s="32"/>
      <c r="DE309" s="32"/>
      <c r="DF309" s="32"/>
      <c r="DG309" s="32"/>
      <c r="DH309" s="32"/>
      <c r="DI309" s="32"/>
      <c r="DJ309" s="32"/>
      <c r="DK309" s="32"/>
      <c r="DL309" s="32"/>
      <c r="DM309" s="32"/>
      <c r="DN309" s="32"/>
      <c r="DO309" s="32"/>
      <c r="DP309" s="32"/>
      <c r="DQ309" s="32"/>
      <c r="DR309" s="32"/>
      <c r="DS309" s="32"/>
      <c r="DT309" s="32"/>
      <c r="DU309" s="32"/>
      <c r="DV309" s="32"/>
      <c r="DW309" s="32"/>
      <c r="DX309" s="32"/>
      <c r="DY309" s="32"/>
      <c r="DZ309" s="32"/>
      <c r="EA309" s="32"/>
      <c r="EB309" s="32"/>
      <c r="EC309" s="32"/>
      <c r="ED309" s="32"/>
      <c r="EE309" s="32"/>
      <c r="EF309" s="32"/>
      <c r="EG309" s="32"/>
      <c r="EH309" s="32"/>
      <c r="EI309" s="32"/>
      <c r="EJ309" s="32"/>
      <c r="EK309" s="32"/>
      <c r="EL309" s="32"/>
      <c r="EM309" s="32"/>
      <c r="EN309" s="32"/>
      <c r="EO309" s="32"/>
      <c r="EP309" s="32"/>
      <c r="EQ309" s="32"/>
      <c r="ER309" s="32"/>
      <c r="ES309" s="32"/>
      <c r="ET309" s="32"/>
      <c r="EU309" s="32"/>
      <c r="EV309" s="32"/>
      <c r="EW309" s="32"/>
      <c r="EX309" s="32"/>
      <c r="EY309" s="32"/>
      <c r="EZ309" s="32"/>
      <c r="FA309" s="32"/>
      <c r="FB309" s="32"/>
      <c r="FC309" s="32"/>
      <c r="FD309" s="32"/>
      <c r="FE309" s="32"/>
      <c r="FF309" s="32"/>
      <c r="FG309" s="32"/>
      <c r="FH309" s="32"/>
      <c r="FI309" s="32"/>
      <c r="FJ309" s="32"/>
      <c r="FK309" s="32"/>
      <c r="FL309" s="32"/>
      <c r="FM309" s="32"/>
      <c r="FN309" s="32"/>
      <c r="FO309" s="32"/>
      <c r="FP309" s="32"/>
      <c r="FQ309" s="32"/>
      <c r="FR309" s="32"/>
      <c r="FS309" s="32"/>
      <c r="FT309" s="32"/>
      <c r="FU309" s="32"/>
      <c r="FV309" s="32"/>
      <c r="FW309" s="32"/>
      <c r="FX309" s="32"/>
      <c r="FY309" s="32"/>
      <c r="FZ309" s="32"/>
      <c r="GA309" s="32"/>
      <c r="GB309" s="32"/>
      <c r="GC309" s="32"/>
      <c r="GD309" s="32"/>
      <c r="GE309" s="32"/>
      <c r="GF309" s="32"/>
      <c r="GG309" s="32"/>
      <c r="GH309" s="32"/>
      <c r="GI309" s="32"/>
      <c r="GJ309" s="32"/>
      <c r="GK309" s="32"/>
      <c r="GL309" s="32"/>
      <c r="GM309" s="32"/>
      <c r="GN309" s="32"/>
      <c r="GO309" s="32"/>
      <c r="GP309" s="32"/>
      <c r="GQ309" s="32"/>
      <c r="GR309" s="32"/>
      <c r="GS309" s="32"/>
      <c r="GT309" s="32"/>
      <c r="GU309" s="32"/>
      <c r="GV309" s="32"/>
      <c r="GW309" s="32"/>
      <c r="GX309" s="32"/>
      <c r="GY309" s="32"/>
      <c r="GZ309" s="32"/>
      <c r="HA309" s="32"/>
      <c r="HB309" s="32"/>
      <c r="HC309" s="32"/>
      <c r="HD309" s="32"/>
      <c r="HE309" s="32"/>
      <c r="HF309" s="32"/>
      <c r="HG309" s="32"/>
      <c r="HH309" s="32"/>
      <c r="HI309" s="32"/>
      <c r="HJ309" s="32"/>
      <c r="HK309" s="32"/>
      <c r="HL309" s="32"/>
      <c r="HM309" s="32"/>
      <c r="HN309" s="32"/>
      <c r="HO309" s="32"/>
      <c r="HP309" s="32"/>
      <c r="HQ309" s="32"/>
      <c r="HR309" s="32"/>
      <c r="HS309" s="32"/>
      <c r="HT309" s="32"/>
      <c r="HU309" s="32"/>
      <c r="HV309" s="32"/>
      <c r="HW309" s="32"/>
      <c r="HX309" s="32"/>
      <c r="HY309" s="32"/>
      <c r="HZ309" s="32"/>
      <c r="IA309" s="32"/>
      <c r="IB309" s="32"/>
      <c r="IC309" s="32"/>
      <c r="ID309" s="32"/>
      <c r="IE309" s="32"/>
      <c r="IF309" s="32"/>
      <c r="IG309" s="32"/>
      <c r="IH309" s="32"/>
      <c r="II309" s="32"/>
      <c r="IJ309" s="32"/>
      <c r="IK309" s="32"/>
      <c r="IL309" s="32"/>
      <c r="IM309" s="32"/>
      <c r="IN309" s="32"/>
      <c r="IO309" s="32"/>
      <c r="IP309" s="32"/>
      <c r="IQ309" s="32"/>
      <c r="IR309" s="32"/>
      <c r="IS309" s="32"/>
      <c r="IT309" s="32"/>
      <c r="IU309" s="32"/>
      <c r="IV309" s="32"/>
    </row>
    <row r="310" spans="1:256" s="35" customFormat="1" x14ac:dyDescent="0.25">
      <c r="A310" s="23" t="s">
        <v>15</v>
      </c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CF310" s="32"/>
      <c r="CG310" s="32"/>
      <c r="CH310" s="32"/>
      <c r="CI310" s="32"/>
      <c r="CJ310" s="32"/>
      <c r="CK310" s="32"/>
      <c r="CL310" s="32"/>
      <c r="CM310" s="32"/>
      <c r="CN310" s="32"/>
      <c r="CO310" s="32"/>
      <c r="CP310" s="32"/>
      <c r="CQ310" s="32"/>
      <c r="CR310" s="32"/>
      <c r="CS310" s="32"/>
      <c r="CT310" s="32"/>
      <c r="CU310" s="32"/>
      <c r="CV310" s="32"/>
      <c r="CW310" s="32"/>
      <c r="CX310" s="32"/>
      <c r="CY310" s="32"/>
      <c r="CZ310" s="32"/>
      <c r="DA310" s="32"/>
      <c r="DB310" s="32"/>
      <c r="DC310" s="32"/>
      <c r="DD310" s="32"/>
      <c r="DE310" s="32"/>
      <c r="DF310" s="32"/>
      <c r="DG310" s="32"/>
      <c r="DH310" s="32"/>
      <c r="DI310" s="32"/>
      <c r="DJ310" s="32"/>
      <c r="DK310" s="32"/>
      <c r="DL310" s="32"/>
      <c r="DM310" s="32"/>
      <c r="DN310" s="32"/>
      <c r="DO310" s="32"/>
      <c r="DP310" s="32"/>
      <c r="DQ310" s="32"/>
      <c r="DR310" s="32"/>
      <c r="DS310" s="32"/>
      <c r="DT310" s="32"/>
      <c r="DU310" s="32"/>
      <c r="DV310" s="32"/>
      <c r="DW310" s="32"/>
      <c r="DX310" s="32"/>
      <c r="DY310" s="32"/>
      <c r="DZ310" s="32"/>
      <c r="EA310" s="32"/>
      <c r="EB310" s="32"/>
      <c r="EC310" s="32"/>
      <c r="ED310" s="32"/>
      <c r="EE310" s="32"/>
      <c r="EF310" s="32"/>
      <c r="EG310" s="32"/>
      <c r="EH310" s="32"/>
      <c r="EI310" s="32"/>
      <c r="EJ310" s="32"/>
      <c r="EK310" s="32"/>
      <c r="EL310" s="32"/>
      <c r="EM310" s="32"/>
      <c r="EN310" s="32"/>
      <c r="EO310" s="32"/>
      <c r="EP310" s="32"/>
      <c r="EQ310" s="32"/>
      <c r="ER310" s="32"/>
      <c r="ES310" s="32"/>
      <c r="ET310" s="32"/>
      <c r="EU310" s="32"/>
      <c r="EV310" s="32"/>
      <c r="EW310" s="32"/>
      <c r="EX310" s="32"/>
      <c r="EY310" s="32"/>
      <c r="EZ310" s="32"/>
      <c r="FA310" s="32"/>
      <c r="FB310" s="32"/>
      <c r="FC310" s="32"/>
      <c r="FD310" s="32"/>
      <c r="FE310" s="32"/>
      <c r="FF310" s="32"/>
      <c r="FG310" s="32"/>
      <c r="FH310" s="32"/>
      <c r="FI310" s="32"/>
      <c r="FJ310" s="32"/>
      <c r="FK310" s="32"/>
      <c r="FL310" s="32"/>
      <c r="FM310" s="32"/>
      <c r="FN310" s="32"/>
      <c r="FO310" s="32"/>
      <c r="FP310" s="32"/>
      <c r="FQ310" s="32"/>
      <c r="FR310" s="32"/>
      <c r="FS310" s="32"/>
      <c r="FT310" s="32"/>
      <c r="FU310" s="32"/>
      <c r="FV310" s="32"/>
      <c r="FW310" s="32"/>
      <c r="FX310" s="32"/>
      <c r="FY310" s="32"/>
      <c r="FZ310" s="32"/>
      <c r="GA310" s="32"/>
      <c r="GB310" s="32"/>
      <c r="GC310" s="32"/>
      <c r="GD310" s="32"/>
      <c r="GE310" s="32"/>
      <c r="GF310" s="32"/>
      <c r="GG310" s="32"/>
      <c r="GH310" s="32"/>
      <c r="GI310" s="32"/>
      <c r="GJ310" s="32"/>
      <c r="GK310" s="32"/>
      <c r="GL310" s="32"/>
      <c r="GM310" s="32"/>
      <c r="GN310" s="32"/>
      <c r="GO310" s="32"/>
      <c r="GP310" s="32"/>
      <c r="GQ310" s="32"/>
      <c r="GR310" s="32"/>
      <c r="GS310" s="32"/>
      <c r="GT310" s="32"/>
      <c r="GU310" s="32"/>
      <c r="GV310" s="32"/>
      <c r="GW310" s="32"/>
      <c r="GX310" s="32"/>
      <c r="GY310" s="32"/>
      <c r="GZ310" s="32"/>
      <c r="HA310" s="32"/>
      <c r="HB310" s="32"/>
      <c r="HC310" s="32"/>
      <c r="HD310" s="32"/>
      <c r="HE310" s="32"/>
      <c r="HF310" s="32"/>
      <c r="HG310" s="32"/>
      <c r="HH310" s="32"/>
      <c r="HI310" s="32"/>
      <c r="HJ310" s="32"/>
      <c r="HK310" s="32"/>
      <c r="HL310" s="32"/>
      <c r="HM310" s="32"/>
      <c r="HN310" s="32"/>
      <c r="HO310" s="32"/>
      <c r="HP310" s="32"/>
      <c r="HQ310" s="32"/>
      <c r="HR310" s="32"/>
      <c r="HS310" s="32"/>
      <c r="HT310" s="32"/>
      <c r="HU310" s="32"/>
      <c r="HV310" s="32"/>
      <c r="HW310" s="32"/>
      <c r="HX310" s="32"/>
      <c r="HY310" s="32"/>
      <c r="HZ310" s="32"/>
      <c r="IA310" s="32"/>
      <c r="IB310" s="32"/>
      <c r="IC310" s="32"/>
      <c r="ID310" s="32"/>
      <c r="IE310" s="32"/>
      <c r="IF310" s="32"/>
      <c r="IG310" s="32"/>
      <c r="IH310" s="32"/>
      <c r="II310" s="32"/>
      <c r="IJ310" s="32"/>
      <c r="IK310" s="32"/>
      <c r="IL310" s="32"/>
      <c r="IM310" s="32"/>
      <c r="IN310" s="32"/>
      <c r="IO310" s="32"/>
      <c r="IP310" s="32"/>
      <c r="IQ310" s="32"/>
      <c r="IR310" s="32"/>
      <c r="IS310" s="32"/>
      <c r="IT310" s="32"/>
      <c r="IU310" s="32"/>
      <c r="IV310" s="32"/>
    </row>
    <row r="311" spans="1:256" s="35" customFormat="1" x14ac:dyDescent="0.25">
      <c r="A311" s="23" t="str">
        <f>CONCATENATE("ZNGC:NA1,",C14,":ACT;")</f>
        <v>ZNGC:NA1,3D4B:ACT;</v>
      </c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  <c r="CJ311" s="32"/>
      <c r="CK311" s="32"/>
      <c r="CL311" s="32"/>
      <c r="CM311" s="32"/>
      <c r="CN311" s="32"/>
      <c r="CO311" s="32"/>
      <c r="CP311" s="32"/>
      <c r="CQ311" s="32"/>
      <c r="CR311" s="32"/>
      <c r="CS311" s="32"/>
      <c r="CT311" s="32"/>
      <c r="CU311" s="32"/>
      <c r="CV311" s="32"/>
      <c r="CW311" s="32"/>
      <c r="CX311" s="32"/>
      <c r="CY311" s="32"/>
      <c r="CZ311" s="32"/>
      <c r="DA311" s="32"/>
      <c r="DB311" s="32"/>
      <c r="DC311" s="32"/>
      <c r="DD311" s="32"/>
      <c r="DE311" s="32"/>
      <c r="DF311" s="32"/>
      <c r="DG311" s="32"/>
      <c r="DH311" s="32"/>
      <c r="DI311" s="32"/>
      <c r="DJ311" s="32"/>
      <c r="DK311" s="32"/>
      <c r="DL311" s="32"/>
      <c r="DM311" s="32"/>
      <c r="DN311" s="32"/>
      <c r="DO311" s="32"/>
      <c r="DP311" s="32"/>
      <c r="DQ311" s="32"/>
      <c r="DR311" s="32"/>
      <c r="DS311" s="32"/>
      <c r="DT311" s="32"/>
      <c r="DU311" s="32"/>
      <c r="DV311" s="32"/>
      <c r="DW311" s="32"/>
      <c r="DX311" s="32"/>
      <c r="DY311" s="32"/>
      <c r="DZ311" s="32"/>
      <c r="EA311" s="32"/>
      <c r="EB311" s="32"/>
      <c r="EC311" s="32"/>
      <c r="ED311" s="32"/>
      <c r="EE311" s="32"/>
      <c r="EF311" s="32"/>
      <c r="EG311" s="32"/>
      <c r="EH311" s="32"/>
      <c r="EI311" s="32"/>
      <c r="EJ311" s="32"/>
      <c r="EK311" s="32"/>
      <c r="EL311" s="32"/>
      <c r="EM311" s="32"/>
      <c r="EN311" s="32"/>
      <c r="EO311" s="32"/>
      <c r="EP311" s="32"/>
      <c r="EQ311" s="32"/>
      <c r="ER311" s="32"/>
      <c r="ES311" s="32"/>
      <c r="ET311" s="32"/>
      <c r="EU311" s="32"/>
      <c r="EV311" s="32"/>
      <c r="EW311" s="32"/>
      <c r="EX311" s="32"/>
      <c r="EY311" s="32"/>
      <c r="EZ311" s="32"/>
      <c r="FA311" s="32"/>
      <c r="FB311" s="32"/>
      <c r="FC311" s="32"/>
      <c r="FD311" s="32"/>
      <c r="FE311" s="32"/>
      <c r="FF311" s="32"/>
      <c r="FG311" s="32"/>
      <c r="FH311" s="32"/>
      <c r="FI311" s="32"/>
      <c r="FJ311" s="32"/>
      <c r="FK311" s="32"/>
      <c r="FL311" s="32"/>
      <c r="FM311" s="32"/>
      <c r="FN311" s="32"/>
      <c r="FO311" s="32"/>
      <c r="FP311" s="32"/>
      <c r="FQ311" s="32"/>
      <c r="FR311" s="32"/>
      <c r="FS311" s="32"/>
      <c r="FT311" s="32"/>
      <c r="FU311" s="32"/>
      <c r="FV311" s="32"/>
      <c r="FW311" s="32"/>
      <c r="FX311" s="32"/>
      <c r="FY311" s="32"/>
      <c r="FZ311" s="32"/>
      <c r="GA311" s="32"/>
      <c r="GB311" s="32"/>
      <c r="GC311" s="32"/>
      <c r="GD311" s="32"/>
      <c r="GE311" s="32"/>
      <c r="GF311" s="32"/>
      <c r="GG311" s="32"/>
      <c r="GH311" s="32"/>
      <c r="GI311" s="32"/>
      <c r="GJ311" s="32"/>
      <c r="GK311" s="32"/>
      <c r="GL311" s="32"/>
      <c r="GM311" s="32"/>
      <c r="GN311" s="32"/>
      <c r="GO311" s="32"/>
      <c r="GP311" s="32"/>
      <c r="GQ311" s="32"/>
      <c r="GR311" s="32"/>
      <c r="GS311" s="32"/>
      <c r="GT311" s="32"/>
      <c r="GU311" s="32"/>
      <c r="GV311" s="32"/>
      <c r="GW311" s="32"/>
      <c r="GX311" s="32"/>
      <c r="GY311" s="32"/>
      <c r="GZ311" s="32"/>
      <c r="HA311" s="32"/>
      <c r="HB311" s="32"/>
      <c r="HC311" s="32"/>
      <c r="HD311" s="32"/>
      <c r="HE311" s="32"/>
      <c r="HF311" s="32"/>
      <c r="HG311" s="32"/>
      <c r="HH311" s="32"/>
      <c r="HI311" s="32"/>
      <c r="HJ311" s="32"/>
      <c r="HK311" s="32"/>
      <c r="HL311" s="32"/>
      <c r="HM311" s="32"/>
      <c r="HN311" s="32"/>
      <c r="HO311" s="32"/>
      <c r="HP311" s="32"/>
      <c r="HQ311" s="32"/>
      <c r="HR311" s="32"/>
      <c r="HS311" s="32"/>
      <c r="HT311" s="32"/>
      <c r="HU311" s="32"/>
      <c r="HV311" s="32"/>
      <c r="HW311" s="32"/>
      <c r="HX311" s="32"/>
      <c r="HY311" s="32"/>
      <c r="HZ311" s="32"/>
      <c r="IA311" s="32"/>
      <c r="IB311" s="32"/>
      <c r="IC311" s="32"/>
      <c r="ID311" s="32"/>
      <c r="IE311" s="32"/>
      <c r="IF311" s="32"/>
      <c r="IG311" s="32"/>
      <c r="IH311" s="32"/>
      <c r="II311" s="32"/>
      <c r="IJ311" s="32"/>
      <c r="IK311" s="32"/>
      <c r="IL311" s="32"/>
      <c r="IM311" s="32"/>
      <c r="IN311" s="32"/>
      <c r="IO311" s="32"/>
      <c r="IP311" s="32"/>
      <c r="IQ311" s="32"/>
      <c r="IR311" s="32"/>
      <c r="IS311" s="32"/>
      <c r="IT311" s="32"/>
      <c r="IU311" s="32"/>
      <c r="IV311" s="32"/>
    </row>
    <row r="312" spans="1:256" s="35" customFormat="1" x14ac:dyDescent="0.25">
      <c r="A312" s="23" t="str">
        <f>CONCATENATE("ZNGC:NA1,",C16,":ACT;")</f>
        <v>ZNGC:NA1,3FD1:ACT;</v>
      </c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CF312" s="32"/>
      <c r="CG312" s="32"/>
      <c r="CH312" s="32"/>
      <c r="CI312" s="32"/>
      <c r="CJ312" s="32"/>
      <c r="CK312" s="32"/>
      <c r="CL312" s="32"/>
      <c r="CM312" s="32"/>
      <c r="CN312" s="32"/>
      <c r="CO312" s="32"/>
      <c r="CP312" s="32"/>
      <c r="CQ312" s="32"/>
      <c r="CR312" s="32"/>
      <c r="CS312" s="32"/>
      <c r="CT312" s="32"/>
      <c r="CU312" s="32"/>
      <c r="CV312" s="32"/>
      <c r="CW312" s="32"/>
      <c r="CX312" s="32"/>
      <c r="CY312" s="32"/>
      <c r="CZ312" s="32"/>
      <c r="DA312" s="32"/>
      <c r="DB312" s="32"/>
      <c r="DC312" s="32"/>
      <c r="DD312" s="32"/>
      <c r="DE312" s="32"/>
      <c r="DF312" s="32"/>
      <c r="DG312" s="32"/>
      <c r="DH312" s="32"/>
      <c r="DI312" s="32"/>
      <c r="DJ312" s="32"/>
      <c r="DK312" s="32"/>
      <c r="DL312" s="32"/>
      <c r="DM312" s="32"/>
      <c r="DN312" s="32"/>
      <c r="DO312" s="32"/>
      <c r="DP312" s="32"/>
      <c r="DQ312" s="32"/>
      <c r="DR312" s="32"/>
      <c r="DS312" s="32"/>
      <c r="DT312" s="32"/>
      <c r="DU312" s="32"/>
      <c r="DV312" s="32"/>
      <c r="DW312" s="32"/>
      <c r="DX312" s="32"/>
      <c r="DY312" s="32"/>
      <c r="DZ312" s="32"/>
      <c r="EA312" s="32"/>
      <c r="EB312" s="32"/>
      <c r="EC312" s="32"/>
      <c r="ED312" s="32"/>
      <c r="EE312" s="32"/>
      <c r="EF312" s="32"/>
      <c r="EG312" s="32"/>
      <c r="EH312" s="32"/>
      <c r="EI312" s="32"/>
      <c r="EJ312" s="32"/>
      <c r="EK312" s="32"/>
      <c r="EL312" s="32"/>
      <c r="EM312" s="32"/>
      <c r="EN312" s="32"/>
      <c r="EO312" s="32"/>
      <c r="EP312" s="32"/>
      <c r="EQ312" s="32"/>
      <c r="ER312" s="32"/>
      <c r="ES312" s="32"/>
      <c r="ET312" s="32"/>
      <c r="EU312" s="32"/>
      <c r="EV312" s="32"/>
      <c r="EW312" s="32"/>
      <c r="EX312" s="32"/>
      <c r="EY312" s="32"/>
      <c r="EZ312" s="32"/>
      <c r="FA312" s="32"/>
      <c r="FB312" s="32"/>
      <c r="FC312" s="32"/>
      <c r="FD312" s="32"/>
      <c r="FE312" s="32"/>
      <c r="FF312" s="32"/>
      <c r="FG312" s="32"/>
      <c r="FH312" s="32"/>
      <c r="FI312" s="32"/>
      <c r="FJ312" s="32"/>
      <c r="FK312" s="32"/>
      <c r="FL312" s="32"/>
      <c r="FM312" s="32"/>
      <c r="FN312" s="32"/>
      <c r="FO312" s="32"/>
      <c r="FP312" s="32"/>
      <c r="FQ312" s="32"/>
      <c r="FR312" s="32"/>
      <c r="FS312" s="32"/>
      <c r="FT312" s="32"/>
      <c r="FU312" s="32"/>
      <c r="FV312" s="32"/>
      <c r="FW312" s="32"/>
      <c r="FX312" s="32"/>
      <c r="FY312" s="32"/>
      <c r="FZ312" s="32"/>
      <c r="GA312" s="32"/>
      <c r="GB312" s="32"/>
      <c r="GC312" s="32"/>
      <c r="GD312" s="32"/>
      <c r="GE312" s="32"/>
      <c r="GF312" s="32"/>
      <c r="GG312" s="32"/>
      <c r="GH312" s="32"/>
      <c r="GI312" s="32"/>
      <c r="GJ312" s="32"/>
      <c r="GK312" s="32"/>
      <c r="GL312" s="32"/>
      <c r="GM312" s="32"/>
      <c r="GN312" s="32"/>
      <c r="GO312" s="32"/>
      <c r="GP312" s="32"/>
      <c r="GQ312" s="32"/>
      <c r="GR312" s="32"/>
      <c r="GS312" s="32"/>
      <c r="GT312" s="32"/>
      <c r="GU312" s="32"/>
      <c r="GV312" s="32"/>
      <c r="GW312" s="32"/>
      <c r="GX312" s="32"/>
      <c r="GY312" s="32"/>
      <c r="GZ312" s="32"/>
      <c r="HA312" s="32"/>
      <c r="HB312" s="32"/>
      <c r="HC312" s="32"/>
      <c r="HD312" s="32"/>
      <c r="HE312" s="32"/>
      <c r="HF312" s="32"/>
      <c r="HG312" s="32"/>
      <c r="HH312" s="32"/>
      <c r="HI312" s="32"/>
      <c r="HJ312" s="32"/>
      <c r="HK312" s="32"/>
      <c r="HL312" s="32"/>
      <c r="HM312" s="32"/>
      <c r="HN312" s="32"/>
      <c r="HO312" s="32"/>
      <c r="HP312" s="32"/>
      <c r="HQ312" s="32"/>
      <c r="HR312" s="32"/>
      <c r="HS312" s="32"/>
      <c r="HT312" s="32"/>
      <c r="HU312" s="32"/>
      <c r="HV312" s="32"/>
      <c r="HW312" s="32"/>
      <c r="HX312" s="32"/>
      <c r="HY312" s="32"/>
      <c r="HZ312" s="32"/>
      <c r="IA312" s="32"/>
      <c r="IB312" s="32"/>
      <c r="IC312" s="32"/>
      <c r="ID312" s="32"/>
      <c r="IE312" s="32"/>
      <c r="IF312" s="32"/>
      <c r="IG312" s="32"/>
      <c r="IH312" s="32"/>
      <c r="II312" s="32"/>
      <c r="IJ312" s="32"/>
      <c r="IK312" s="32"/>
      <c r="IL312" s="32"/>
      <c r="IM312" s="32"/>
      <c r="IN312" s="32"/>
      <c r="IO312" s="32"/>
      <c r="IP312" s="32"/>
      <c r="IQ312" s="32"/>
      <c r="IR312" s="32"/>
      <c r="IS312" s="32"/>
      <c r="IT312" s="32"/>
      <c r="IU312" s="32"/>
      <c r="IV312" s="32"/>
    </row>
    <row r="313" spans="1:256" s="35" customFormat="1" x14ac:dyDescent="0.25">
      <c r="A313" s="23" t="s">
        <v>15</v>
      </c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CF313" s="32"/>
      <c r="CG313" s="32"/>
      <c r="CH313" s="32"/>
      <c r="CI313" s="32"/>
      <c r="CJ313" s="32"/>
      <c r="CK313" s="32"/>
      <c r="CL313" s="32"/>
      <c r="CM313" s="32"/>
      <c r="CN313" s="32"/>
      <c r="CO313" s="32"/>
      <c r="CP313" s="32"/>
      <c r="CQ313" s="32"/>
      <c r="CR313" s="32"/>
      <c r="CS313" s="32"/>
      <c r="CT313" s="32"/>
      <c r="CU313" s="32"/>
      <c r="CV313" s="32"/>
      <c r="CW313" s="32"/>
      <c r="CX313" s="32"/>
      <c r="CY313" s="32"/>
      <c r="CZ313" s="32"/>
      <c r="DA313" s="32"/>
      <c r="DB313" s="32"/>
      <c r="DC313" s="32"/>
      <c r="DD313" s="32"/>
      <c r="DE313" s="32"/>
      <c r="DF313" s="32"/>
      <c r="DG313" s="32"/>
      <c r="DH313" s="32"/>
      <c r="DI313" s="32"/>
      <c r="DJ313" s="32"/>
      <c r="DK313" s="32"/>
      <c r="DL313" s="32"/>
      <c r="DM313" s="32"/>
      <c r="DN313" s="32"/>
      <c r="DO313" s="32"/>
      <c r="DP313" s="32"/>
      <c r="DQ313" s="32"/>
      <c r="DR313" s="32"/>
      <c r="DS313" s="32"/>
      <c r="DT313" s="32"/>
      <c r="DU313" s="32"/>
      <c r="DV313" s="32"/>
      <c r="DW313" s="32"/>
      <c r="DX313" s="32"/>
      <c r="DY313" s="32"/>
      <c r="DZ313" s="32"/>
      <c r="EA313" s="32"/>
      <c r="EB313" s="32"/>
      <c r="EC313" s="32"/>
      <c r="ED313" s="32"/>
      <c r="EE313" s="32"/>
      <c r="EF313" s="32"/>
      <c r="EG313" s="32"/>
      <c r="EH313" s="32"/>
      <c r="EI313" s="32"/>
      <c r="EJ313" s="32"/>
      <c r="EK313" s="32"/>
      <c r="EL313" s="32"/>
      <c r="EM313" s="32"/>
      <c r="EN313" s="32"/>
      <c r="EO313" s="32"/>
      <c r="EP313" s="32"/>
      <c r="EQ313" s="32"/>
      <c r="ER313" s="32"/>
      <c r="ES313" s="32"/>
      <c r="ET313" s="32"/>
      <c r="EU313" s="32"/>
      <c r="EV313" s="32"/>
      <c r="EW313" s="32"/>
      <c r="EX313" s="32"/>
      <c r="EY313" s="32"/>
      <c r="EZ313" s="32"/>
      <c r="FA313" s="32"/>
      <c r="FB313" s="32"/>
      <c r="FC313" s="32"/>
      <c r="FD313" s="32"/>
      <c r="FE313" s="32"/>
      <c r="FF313" s="32"/>
      <c r="FG313" s="32"/>
      <c r="FH313" s="32"/>
      <c r="FI313" s="32"/>
      <c r="FJ313" s="32"/>
      <c r="FK313" s="32"/>
      <c r="FL313" s="32"/>
      <c r="FM313" s="32"/>
      <c r="FN313" s="32"/>
      <c r="FO313" s="32"/>
      <c r="FP313" s="32"/>
      <c r="FQ313" s="32"/>
      <c r="FR313" s="32"/>
      <c r="FS313" s="32"/>
      <c r="FT313" s="32"/>
      <c r="FU313" s="32"/>
      <c r="FV313" s="32"/>
      <c r="FW313" s="32"/>
      <c r="FX313" s="32"/>
      <c r="FY313" s="32"/>
      <c r="FZ313" s="32"/>
      <c r="GA313" s="32"/>
      <c r="GB313" s="32"/>
      <c r="GC313" s="32"/>
      <c r="GD313" s="32"/>
      <c r="GE313" s="32"/>
      <c r="GF313" s="32"/>
      <c r="GG313" s="32"/>
      <c r="GH313" s="32"/>
      <c r="GI313" s="32"/>
      <c r="GJ313" s="32"/>
      <c r="GK313" s="32"/>
      <c r="GL313" s="32"/>
      <c r="GM313" s="32"/>
      <c r="GN313" s="32"/>
      <c r="GO313" s="32"/>
      <c r="GP313" s="32"/>
      <c r="GQ313" s="32"/>
      <c r="GR313" s="32"/>
      <c r="GS313" s="32"/>
      <c r="GT313" s="32"/>
      <c r="GU313" s="32"/>
      <c r="GV313" s="32"/>
      <c r="GW313" s="32"/>
      <c r="GX313" s="32"/>
      <c r="GY313" s="32"/>
      <c r="GZ313" s="32"/>
      <c r="HA313" s="32"/>
      <c r="HB313" s="32"/>
      <c r="HC313" s="32"/>
      <c r="HD313" s="32"/>
      <c r="HE313" s="32"/>
      <c r="HF313" s="32"/>
      <c r="HG313" s="32"/>
      <c r="HH313" s="32"/>
      <c r="HI313" s="32"/>
      <c r="HJ313" s="32"/>
      <c r="HK313" s="32"/>
      <c r="HL313" s="32"/>
      <c r="HM313" s="32"/>
      <c r="HN313" s="32"/>
      <c r="HO313" s="32"/>
      <c r="HP313" s="32"/>
      <c r="HQ313" s="32"/>
      <c r="HR313" s="32"/>
      <c r="HS313" s="32"/>
      <c r="HT313" s="32"/>
      <c r="HU313" s="32"/>
      <c r="HV313" s="32"/>
      <c r="HW313" s="32"/>
      <c r="HX313" s="32"/>
      <c r="HY313" s="32"/>
      <c r="HZ313" s="32"/>
      <c r="IA313" s="32"/>
      <c r="IB313" s="32"/>
      <c r="IC313" s="32"/>
      <c r="ID313" s="32"/>
      <c r="IE313" s="32"/>
      <c r="IF313" s="32"/>
      <c r="IG313" s="32"/>
      <c r="IH313" s="32"/>
      <c r="II313" s="32"/>
      <c r="IJ313" s="32"/>
      <c r="IK313" s="32"/>
      <c r="IL313" s="32"/>
      <c r="IM313" s="32"/>
      <c r="IN313" s="32"/>
      <c r="IO313" s="32"/>
      <c r="IP313" s="32"/>
      <c r="IQ313" s="32"/>
      <c r="IR313" s="32"/>
      <c r="IS313" s="32"/>
      <c r="IT313" s="32"/>
      <c r="IU313" s="32"/>
      <c r="IV313" s="32"/>
    </row>
    <row r="314" spans="1:256" s="35" customFormat="1" x14ac:dyDescent="0.25">
      <c r="A314" s="23" t="s">
        <v>6</v>
      </c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CF314" s="32"/>
      <c r="CG314" s="32"/>
      <c r="CH314" s="32"/>
      <c r="CI314" s="32"/>
      <c r="CJ314" s="32"/>
      <c r="CK314" s="32"/>
      <c r="CL314" s="32"/>
      <c r="CM314" s="32"/>
      <c r="CN314" s="32"/>
      <c r="CO314" s="32"/>
      <c r="CP314" s="32"/>
      <c r="CQ314" s="32"/>
      <c r="CR314" s="32"/>
      <c r="CS314" s="32"/>
      <c r="CT314" s="32"/>
      <c r="CU314" s="32"/>
      <c r="CV314" s="32"/>
      <c r="CW314" s="32"/>
      <c r="CX314" s="32"/>
      <c r="CY314" s="32"/>
      <c r="CZ314" s="32"/>
      <c r="DA314" s="32"/>
      <c r="DB314" s="32"/>
      <c r="DC314" s="32"/>
      <c r="DD314" s="32"/>
      <c r="DE314" s="32"/>
      <c r="DF314" s="32"/>
      <c r="DG314" s="32"/>
      <c r="DH314" s="32"/>
      <c r="DI314" s="32"/>
      <c r="DJ314" s="32"/>
      <c r="DK314" s="32"/>
      <c r="DL314" s="32"/>
      <c r="DM314" s="32"/>
      <c r="DN314" s="32"/>
      <c r="DO314" s="32"/>
      <c r="DP314" s="32"/>
      <c r="DQ314" s="32"/>
      <c r="DR314" s="32"/>
      <c r="DS314" s="32"/>
      <c r="DT314" s="32"/>
      <c r="DU314" s="32"/>
      <c r="DV314" s="32"/>
      <c r="DW314" s="32"/>
      <c r="DX314" s="32"/>
      <c r="DY314" s="32"/>
      <c r="DZ314" s="32"/>
      <c r="EA314" s="32"/>
      <c r="EB314" s="32"/>
      <c r="EC314" s="32"/>
      <c r="ED314" s="32"/>
      <c r="EE314" s="32"/>
      <c r="EF314" s="32"/>
      <c r="EG314" s="32"/>
      <c r="EH314" s="32"/>
      <c r="EI314" s="32"/>
      <c r="EJ314" s="32"/>
      <c r="EK314" s="32"/>
      <c r="EL314" s="32"/>
      <c r="EM314" s="32"/>
      <c r="EN314" s="32"/>
      <c r="EO314" s="32"/>
      <c r="EP314" s="32"/>
      <c r="EQ314" s="32"/>
      <c r="ER314" s="32"/>
      <c r="ES314" s="32"/>
      <c r="ET314" s="32"/>
      <c r="EU314" s="32"/>
      <c r="EV314" s="32"/>
      <c r="EW314" s="32"/>
      <c r="EX314" s="32"/>
      <c r="EY314" s="32"/>
      <c r="EZ314" s="32"/>
      <c r="FA314" s="32"/>
      <c r="FB314" s="32"/>
      <c r="FC314" s="32"/>
      <c r="FD314" s="32"/>
      <c r="FE314" s="32"/>
      <c r="FF314" s="32"/>
      <c r="FG314" s="32"/>
      <c r="FH314" s="32"/>
      <c r="FI314" s="32"/>
      <c r="FJ314" s="32"/>
      <c r="FK314" s="32"/>
      <c r="FL314" s="32"/>
      <c r="FM314" s="32"/>
      <c r="FN314" s="32"/>
      <c r="FO314" s="32"/>
      <c r="FP314" s="32"/>
      <c r="FQ314" s="32"/>
      <c r="FR314" s="32"/>
      <c r="FS314" s="32"/>
      <c r="FT314" s="32"/>
      <c r="FU314" s="32"/>
      <c r="FV314" s="32"/>
      <c r="FW314" s="32"/>
      <c r="FX314" s="32"/>
      <c r="FY314" s="32"/>
      <c r="FZ314" s="32"/>
      <c r="GA314" s="32"/>
      <c r="GB314" s="32"/>
      <c r="GC314" s="32"/>
      <c r="GD314" s="32"/>
      <c r="GE314" s="32"/>
      <c r="GF314" s="32"/>
      <c r="GG314" s="32"/>
      <c r="GH314" s="32"/>
      <c r="GI314" s="32"/>
      <c r="GJ314" s="32"/>
      <c r="GK314" s="32"/>
      <c r="GL314" s="32"/>
      <c r="GM314" s="32"/>
      <c r="GN314" s="32"/>
      <c r="GO314" s="32"/>
      <c r="GP314" s="32"/>
      <c r="GQ314" s="32"/>
      <c r="GR314" s="32"/>
      <c r="GS314" s="32"/>
      <c r="GT314" s="32"/>
      <c r="GU314" s="32"/>
      <c r="GV314" s="32"/>
      <c r="GW314" s="32"/>
      <c r="GX314" s="32"/>
      <c r="GY314" s="32"/>
      <c r="GZ314" s="32"/>
      <c r="HA314" s="32"/>
      <c r="HB314" s="32"/>
      <c r="HC314" s="32"/>
      <c r="HD314" s="32"/>
      <c r="HE314" s="32"/>
      <c r="HF314" s="32"/>
      <c r="HG314" s="32"/>
      <c r="HH314" s="32"/>
      <c r="HI314" s="32"/>
      <c r="HJ314" s="32"/>
      <c r="HK314" s="32"/>
      <c r="HL314" s="32"/>
      <c r="HM314" s="32"/>
      <c r="HN314" s="32"/>
      <c r="HO314" s="32"/>
      <c r="HP314" s="32"/>
      <c r="HQ314" s="32"/>
      <c r="HR314" s="32"/>
      <c r="HS314" s="32"/>
      <c r="HT314" s="32"/>
      <c r="HU314" s="32"/>
      <c r="HV314" s="32"/>
      <c r="HW314" s="32"/>
      <c r="HX314" s="32"/>
      <c r="HY314" s="32"/>
      <c r="HZ314" s="32"/>
      <c r="IA314" s="32"/>
      <c r="IB314" s="32"/>
      <c r="IC314" s="32"/>
      <c r="ID314" s="32"/>
      <c r="IE314" s="32"/>
      <c r="IF314" s="32"/>
      <c r="IG314" s="32"/>
      <c r="IH314" s="32"/>
      <c r="II314" s="32"/>
      <c r="IJ314" s="32"/>
      <c r="IK314" s="32"/>
      <c r="IL314" s="32"/>
      <c r="IM314" s="32"/>
      <c r="IN314" s="32"/>
      <c r="IO314" s="32"/>
      <c r="IP314" s="32"/>
      <c r="IQ314" s="32"/>
      <c r="IR314" s="32"/>
      <c r="IS314" s="32"/>
      <c r="IT314" s="32"/>
      <c r="IU314" s="32"/>
      <c r="IV314" s="32"/>
    </row>
    <row r="315" spans="1:256" s="35" customFormat="1" x14ac:dyDescent="0.25">
      <c r="A315" s="2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CF315" s="32"/>
      <c r="CG315" s="32"/>
      <c r="CH315" s="32"/>
      <c r="CI315" s="32"/>
      <c r="CJ315" s="32"/>
      <c r="CK315" s="32"/>
      <c r="CL315" s="32"/>
      <c r="CM315" s="32"/>
      <c r="CN315" s="32"/>
      <c r="CO315" s="32"/>
      <c r="CP315" s="32"/>
      <c r="CQ315" s="32"/>
      <c r="CR315" s="32"/>
      <c r="CS315" s="32"/>
      <c r="CT315" s="32"/>
      <c r="CU315" s="32"/>
      <c r="CV315" s="32"/>
      <c r="CW315" s="32"/>
      <c r="CX315" s="32"/>
      <c r="CY315" s="32"/>
      <c r="CZ315" s="32"/>
      <c r="DA315" s="32"/>
      <c r="DB315" s="32"/>
      <c r="DC315" s="32"/>
      <c r="DD315" s="32"/>
      <c r="DE315" s="32"/>
      <c r="DF315" s="32"/>
      <c r="DG315" s="32"/>
      <c r="DH315" s="32"/>
      <c r="DI315" s="32"/>
      <c r="DJ315" s="32"/>
      <c r="DK315" s="32"/>
      <c r="DL315" s="32"/>
      <c r="DM315" s="32"/>
      <c r="DN315" s="32"/>
      <c r="DO315" s="32"/>
      <c r="DP315" s="32"/>
      <c r="DQ315" s="32"/>
      <c r="DR315" s="32"/>
      <c r="DS315" s="32"/>
      <c r="DT315" s="32"/>
      <c r="DU315" s="32"/>
      <c r="DV315" s="32"/>
      <c r="DW315" s="32"/>
      <c r="DX315" s="32"/>
      <c r="DY315" s="32"/>
      <c r="DZ315" s="32"/>
      <c r="EA315" s="32"/>
      <c r="EB315" s="32"/>
      <c r="EC315" s="32"/>
      <c r="ED315" s="32"/>
      <c r="EE315" s="32"/>
      <c r="EF315" s="32"/>
      <c r="EG315" s="32"/>
      <c r="EH315" s="32"/>
      <c r="EI315" s="32"/>
      <c r="EJ315" s="32"/>
      <c r="EK315" s="32"/>
      <c r="EL315" s="32"/>
      <c r="EM315" s="32"/>
      <c r="EN315" s="32"/>
      <c r="EO315" s="32"/>
      <c r="EP315" s="32"/>
      <c r="EQ315" s="32"/>
      <c r="ER315" s="32"/>
      <c r="ES315" s="32"/>
      <c r="ET315" s="32"/>
      <c r="EU315" s="32"/>
      <c r="EV315" s="32"/>
      <c r="EW315" s="32"/>
      <c r="EX315" s="32"/>
      <c r="EY315" s="32"/>
      <c r="EZ315" s="32"/>
      <c r="FA315" s="32"/>
      <c r="FB315" s="32"/>
      <c r="FC315" s="32"/>
      <c r="FD315" s="32"/>
      <c r="FE315" s="32"/>
      <c r="FF315" s="32"/>
      <c r="FG315" s="32"/>
      <c r="FH315" s="32"/>
      <c r="FI315" s="32"/>
      <c r="FJ315" s="32"/>
      <c r="FK315" s="32"/>
      <c r="FL315" s="32"/>
      <c r="FM315" s="32"/>
      <c r="FN315" s="32"/>
      <c r="FO315" s="32"/>
      <c r="FP315" s="32"/>
      <c r="FQ315" s="32"/>
      <c r="FR315" s="32"/>
      <c r="FS315" s="32"/>
      <c r="FT315" s="32"/>
      <c r="FU315" s="32"/>
      <c r="FV315" s="32"/>
      <c r="FW315" s="32"/>
      <c r="FX315" s="32"/>
      <c r="FY315" s="32"/>
      <c r="FZ315" s="32"/>
      <c r="GA315" s="32"/>
      <c r="GB315" s="32"/>
      <c r="GC315" s="32"/>
      <c r="GD315" s="32"/>
      <c r="GE315" s="32"/>
      <c r="GF315" s="32"/>
      <c r="GG315" s="32"/>
      <c r="GH315" s="32"/>
      <c r="GI315" s="32"/>
      <c r="GJ315" s="32"/>
      <c r="GK315" s="32"/>
      <c r="GL315" s="32"/>
      <c r="GM315" s="32"/>
      <c r="GN315" s="32"/>
      <c r="GO315" s="32"/>
      <c r="GP315" s="32"/>
      <c r="GQ315" s="32"/>
      <c r="GR315" s="32"/>
      <c r="GS315" s="32"/>
      <c r="GT315" s="32"/>
      <c r="GU315" s="32"/>
      <c r="GV315" s="32"/>
      <c r="GW315" s="32"/>
      <c r="GX315" s="32"/>
      <c r="GY315" s="32"/>
      <c r="GZ315" s="32"/>
      <c r="HA315" s="32"/>
      <c r="HB315" s="32"/>
      <c r="HC315" s="32"/>
      <c r="HD315" s="32"/>
      <c r="HE315" s="32"/>
      <c r="HF315" s="32"/>
      <c r="HG315" s="32"/>
      <c r="HH315" s="32"/>
      <c r="HI315" s="32"/>
      <c r="HJ315" s="32"/>
      <c r="HK315" s="32"/>
      <c r="HL315" s="32"/>
      <c r="HM315" s="32"/>
      <c r="HN315" s="32"/>
      <c r="HO315" s="32"/>
      <c r="HP315" s="32"/>
      <c r="HQ315" s="32"/>
      <c r="HR315" s="32"/>
      <c r="HS315" s="32"/>
      <c r="HT315" s="32"/>
      <c r="HU315" s="32"/>
      <c r="HV315" s="32"/>
      <c r="HW315" s="32"/>
      <c r="HX315" s="32"/>
      <c r="HY315" s="32"/>
      <c r="HZ315" s="32"/>
      <c r="IA315" s="32"/>
      <c r="IB315" s="32"/>
      <c r="IC315" s="32"/>
      <c r="ID315" s="32"/>
      <c r="IE315" s="32"/>
      <c r="IF315" s="32"/>
      <c r="IG315" s="32"/>
      <c r="IH315" s="32"/>
      <c r="II315" s="32"/>
      <c r="IJ315" s="32"/>
      <c r="IK315" s="32"/>
      <c r="IL315" s="32"/>
      <c r="IM315" s="32"/>
      <c r="IN315" s="32"/>
      <c r="IO315" s="32"/>
      <c r="IP315" s="32"/>
      <c r="IQ315" s="32"/>
      <c r="IR315" s="32"/>
      <c r="IS315" s="32"/>
      <c r="IT315" s="32"/>
      <c r="IU315" s="32"/>
      <c r="IV315" s="32"/>
    </row>
    <row r="316" spans="1:256" s="35" customFormat="1" x14ac:dyDescent="0.25">
      <c r="A316" s="23" t="s">
        <v>147</v>
      </c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CF316" s="32"/>
      <c r="CG316" s="32"/>
      <c r="CH316" s="32"/>
      <c r="CI316" s="32"/>
      <c r="CJ316" s="32"/>
      <c r="CK316" s="32"/>
      <c r="CL316" s="32"/>
      <c r="CM316" s="32"/>
      <c r="CN316" s="32"/>
      <c r="CO316" s="32"/>
      <c r="CP316" s="32"/>
      <c r="CQ316" s="32"/>
      <c r="CR316" s="32"/>
      <c r="CS316" s="32"/>
      <c r="CT316" s="32"/>
      <c r="CU316" s="32"/>
      <c r="CV316" s="32"/>
      <c r="CW316" s="32"/>
      <c r="CX316" s="32"/>
      <c r="CY316" s="32"/>
      <c r="CZ316" s="32"/>
      <c r="DA316" s="32"/>
      <c r="DB316" s="32"/>
      <c r="DC316" s="32"/>
      <c r="DD316" s="32"/>
      <c r="DE316" s="32"/>
      <c r="DF316" s="32"/>
      <c r="DG316" s="32"/>
      <c r="DH316" s="32"/>
      <c r="DI316" s="32"/>
      <c r="DJ316" s="32"/>
      <c r="DK316" s="32"/>
      <c r="DL316" s="32"/>
      <c r="DM316" s="32"/>
      <c r="DN316" s="32"/>
      <c r="DO316" s="32"/>
      <c r="DP316" s="32"/>
      <c r="DQ316" s="32"/>
      <c r="DR316" s="32"/>
      <c r="DS316" s="32"/>
      <c r="DT316" s="32"/>
      <c r="DU316" s="32"/>
      <c r="DV316" s="32"/>
      <c r="DW316" s="32"/>
      <c r="DX316" s="32"/>
      <c r="DY316" s="32"/>
      <c r="DZ316" s="32"/>
      <c r="EA316" s="32"/>
      <c r="EB316" s="32"/>
      <c r="EC316" s="32"/>
      <c r="ED316" s="32"/>
      <c r="EE316" s="32"/>
      <c r="EF316" s="32"/>
      <c r="EG316" s="32"/>
      <c r="EH316" s="32"/>
      <c r="EI316" s="32"/>
      <c r="EJ316" s="32"/>
      <c r="EK316" s="32"/>
      <c r="EL316" s="32"/>
      <c r="EM316" s="32"/>
      <c r="EN316" s="32"/>
      <c r="EO316" s="32"/>
      <c r="EP316" s="32"/>
      <c r="EQ316" s="32"/>
      <c r="ER316" s="32"/>
      <c r="ES316" s="32"/>
      <c r="ET316" s="32"/>
      <c r="EU316" s="32"/>
      <c r="EV316" s="32"/>
      <c r="EW316" s="32"/>
      <c r="EX316" s="32"/>
      <c r="EY316" s="32"/>
      <c r="EZ316" s="32"/>
      <c r="FA316" s="32"/>
      <c r="FB316" s="32"/>
      <c r="FC316" s="32"/>
      <c r="FD316" s="32"/>
      <c r="FE316" s="32"/>
      <c r="FF316" s="32"/>
      <c r="FG316" s="32"/>
      <c r="FH316" s="32"/>
      <c r="FI316" s="32"/>
      <c r="FJ316" s="32"/>
      <c r="FK316" s="32"/>
      <c r="FL316" s="32"/>
      <c r="FM316" s="32"/>
      <c r="FN316" s="32"/>
      <c r="FO316" s="32"/>
      <c r="FP316" s="32"/>
      <c r="FQ316" s="32"/>
      <c r="FR316" s="32"/>
      <c r="FS316" s="32"/>
      <c r="FT316" s="32"/>
      <c r="FU316" s="32"/>
      <c r="FV316" s="32"/>
      <c r="FW316" s="32"/>
      <c r="FX316" s="32"/>
      <c r="FY316" s="32"/>
      <c r="FZ316" s="32"/>
      <c r="GA316" s="32"/>
      <c r="GB316" s="32"/>
      <c r="GC316" s="32"/>
      <c r="GD316" s="32"/>
      <c r="GE316" s="32"/>
      <c r="GF316" s="32"/>
      <c r="GG316" s="32"/>
      <c r="GH316" s="32"/>
      <c r="GI316" s="32"/>
      <c r="GJ316" s="32"/>
      <c r="GK316" s="32"/>
      <c r="GL316" s="32"/>
      <c r="GM316" s="32"/>
      <c r="GN316" s="32"/>
      <c r="GO316" s="32"/>
      <c r="GP316" s="32"/>
      <c r="GQ316" s="32"/>
      <c r="GR316" s="32"/>
      <c r="GS316" s="32"/>
      <c r="GT316" s="32"/>
      <c r="GU316" s="32"/>
      <c r="GV316" s="32"/>
      <c r="GW316" s="32"/>
      <c r="GX316" s="32"/>
      <c r="GY316" s="32"/>
      <c r="GZ316" s="32"/>
      <c r="HA316" s="32"/>
      <c r="HB316" s="32"/>
      <c r="HC316" s="32"/>
      <c r="HD316" s="32"/>
      <c r="HE316" s="32"/>
      <c r="HF316" s="32"/>
      <c r="HG316" s="32"/>
      <c r="HH316" s="32"/>
      <c r="HI316" s="32"/>
      <c r="HJ316" s="32"/>
      <c r="HK316" s="32"/>
      <c r="HL316" s="32"/>
      <c r="HM316" s="32"/>
      <c r="HN316" s="32"/>
      <c r="HO316" s="32"/>
      <c r="HP316" s="32"/>
      <c r="HQ316" s="32"/>
      <c r="HR316" s="32"/>
      <c r="HS316" s="32"/>
      <c r="HT316" s="32"/>
      <c r="HU316" s="32"/>
      <c r="HV316" s="32"/>
      <c r="HW316" s="32"/>
      <c r="HX316" s="32"/>
      <c r="HY316" s="32"/>
      <c r="HZ316" s="32"/>
      <c r="IA316" s="32"/>
      <c r="IB316" s="32"/>
      <c r="IC316" s="32"/>
      <c r="ID316" s="32"/>
      <c r="IE316" s="32"/>
      <c r="IF316" s="32"/>
      <c r="IG316" s="32"/>
      <c r="IH316" s="32"/>
      <c r="II316" s="32"/>
      <c r="IJ316" s="32"/>
      <c r="IK316" s="32"/>
      <c r="IL316" s="32"/>
      <c r="IM316" s="32"/>
      <c r="IN316" s="32"/>
      <c r="IO316" s="32"/>
      <c r="IP316" s="32"/>
      <c r="IQ316" s="32"/>
      <c r="IR316" s="32"/>
      <c r="IS316" s="32"/>
      <c r="IT316" s="32"/>
      <c r="IU316" s="32"/>
      <c r="IV316" s="32"/>
    </row>
    <row r="317" spans="1:256" s="35" customFormat="1" x14ac:dyDescent="0.25">
      <c r="A317" s="23" t="s">
        <v>16</v>
      </c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  <c r="CF317" s="32"/>
      <c r="CG317" s="32"/>
      <c r="CH317" s="32"/>
      <c r="CI317" s="32"/>
      <c r="CJ317" s="32"/>
      <c r="CK317" s="32"/>
      <c r="CL317" s="32"/>
      <c r="CM317" s="32"/>
      <c r="CN317" s="32"/>
      <c r="CO317" s="32"/>
      <c r="CP317" s="32"/>
      <c r="CQ317" s="32"/>
      <c r="CR317" s="32"/>
      <c r="CS317" s="32"/>
      <c r="CT317" s="32"/>
      <c r="CU317" s="32"/>
      <c r="CV317" s="32"/>
      <c r="CW317" s="32"/>
      <c r="CX317" s="32"/>
      <c r="CY317" s="32"/>
      <c r="CZ317" s="32"/>
      <c r="DA317" s="32"/>
      <c r="DB317" s="32"/>
      <c r="DC317" s="32"/>
      <c r="DD317" s="32"/>
      <c r="DE317" s="32"/>
      <c r="DF317" s="32"/>
      <c r="DG317" s="32"/>
      <c r="DH317" s="32"/>
      <c r="DI317" s="32"/>
      <c r="DJ317" s="32"/>
      <c r="DK317" s="32"/>
      <c r="DL317" s="32"/>
      <c r="DM317" s="32"/>
      <c r="DN317" s="32"/>
      <c r="DO317" s="32"/>
      <c r="DP317" s="32"/>
      <c r="DQ317" s="32"/>
      <c r="DR317" s="32"/>
      <c r="DS317" s="32"/>
      <c r="DT317" s="32"/>
      <c r="DU317" s="32"/>
      <c r="DV317" s="32"/>
      <c r="DW317" s="32"/>
      <c r="DX317" s="32"/>
      <c r="DY317" s="32"/>
      <c r="DZ317" s="32"/>
      <c r="EA317" s="32"/>
      <c r="EB317" s="32"/>
      <c r="EC317" s="32"/>
      <c r="ED317" s="32"/>
      <c r="EE317" s="32"/>
      <c r="EF317" s="32"/>
      <c r="EG317" s="32"/>
      <c r="EH317" s="32"/>
      <c r="EI317" s="32"/>
      <c r="EJ317" s="32"/>
      <c r="EK317" s="32"/>
      <c r="EL317" s="32"/>
      <c r="EM317" s="32"/>
      <c r="EN317" s="32"/>
      <c r="EO317" s="32"/>
      <c r="EP317" s="32"/>
      <c r="EQ317" s="32"/>
      <c r="ER317" s="32"/>
      <c r="ES317" s="32"/>
      <c r="ET317" s="32"/>
      <c r="EU317" s="32"/>
      <c r="EV317" s="32"/>
      <c r="EW317" s="32"/>
      <c r="EX317" s="32"/>
      <c r="EY317" s="32"/>
      <c r="EZ317" s="32"/>
      <c r="FA317" s="32"/>
      <c r="FB317" s="32"/>
      <c r="FC317" s="32"/>
      <c r="FD317" s="32"/>
      <c r="FE317" s="32"/>
      <c r="FF317" s="32"/>
      <c r="FG317" s="32"/>
      <c r="FH317" s="32"/>
      <c r="FI317" s="32"/>
      <c r="FJ317" s="32"/>
      <c r="FK317" s="32"/>
      <c r="FL317" s="32"/>
      <c r="FM317" s="32"/>
      <c r="FN317" s="32"/>
      <c r="FO317" s="32"/>
      <c r="FP317" s="32"/>
      <c r="FQ317" s="32"/>
      <c r="FR317" s="32"/>
      <c r="FS317" s="32"/>
      <c r="FT317" s="32"/>
      <c r="FU317" s="32"/>
      <c r="FV317" s="32"/>
      <c r="FW317" s="32"/>
      <c r="FX317" s="32"/>
      <c r="FY317" s="32"/>
      <c r="FZ317" s="32"/>
      <c r="GA317" s="32"/>
      <c r="GB317" s="32"/>
      <c r="GC317" s="32"/>
      <c r="GD317" s="32"/>
      <c r="GE317" s="32"/>
      <c r="GF317" s="32"/>
      <c r="GG317" s="32"/>
      <c r="GH317" s="32"/>
      <c r="GI317" s="32"/>
      <c r="GJ317" s="32"/>
      <c r="GK317" s="32"/>
      <c r="GL317" s="32"/>
      <c r="GM317" s="32"/>
      <c r="GN317" s="32"/>
      <c r="GO317" s="32"/>
      <c r="GP317" s="32"/>
      <c r="GQ317" s="32"/>
      <c r="GR317" s="32"/>
      <c r="GS317" s="32"/>
      <c r="GT317" s="32"/>
      <c r="GU317" s="32"/>
      <c r="GV317" s="32"/>
      <c r="GW317" s="32"/>
      <c r="GX317" s="32"/>
      <c r="GY317" s="32"/>
      <c r="GZ317" s="32"/>
      <c r="HA317" s="32"/>
      <c r="HB317" s="32"/>
      <c r="HC317" s="32"/>
      <c r="HD317" s="32"/>
      <c r="HE317" s="32"/>
      <c r="HF317" s="32"/>
      <c r="HG317" s="32"/>
      <c r="HH317" s="32"/>
      <c r="HI317" s="32"/>
      <c r="HJ317" s="32"/>
      <c r="HK317" s="32"/>
      <c r="HL317" s="32"/>
      <c r="HM317" s="32"/>
      <c r="HN317" s="32"/>
      <c r="HO317" s="32"/>
      <c r="HP317" s="32"/>
      <c r="HQ317" s="32"/>
      <c r="HR317" s="32"/>
      <c r="HS317" s="32"/>
      <c r="HT317" s="32"/>
      <c r="HU317" s="32"/>
      <c r="HV317" s="32"/>
      <c r="HW317" s="32"/>
      <c r="HX317" s="32"/>
      <c r="HY317" s="32"/>
      <c r="HZ317" s="32"/>
      <c r="IA317" s="32"/>
      <c r="IB317" s="32"/>
      <c r="IC317" s="32"/>
      <c r="ID317" s="32"/>
      <c r="IE317" s="32"/>
      <c r="IF317" s="32"/>
      <c r="IG317" s="32"/>
      <c r="IH317" s="32"/>
      <c r="II317" s="32"/>
      <c r="IJ317" s="32"/>
      <c r="IK317" s="32"/>
      <c r="IL317" s="32"/>
      <c r="IM317" s="32"/>
      <c r="IN317" s="32"/>
      <c r="IO317" s="32"/>
      <c r="IP317" s="32"/>
      <c r="IQ317" s="32"/>
      <c r="IR317" s="32"/>
      <c r="IS317" s="32"/>
      <c r="IT317" s="32"/>
      <c r="IU317" s="32"/>
      <c r="IV317" s="32"/>
    </row>
    <row r="318" spans="1:256" s="35" customFormat="1" x14ac:dyDescent="0.25">
      <c r="A318" s="23" t="str">
        <f>CONCATENATE("ZNHC:NA1,",C14,":FE:ACT;")</f>
        <v>ZNHC:NA1,3D4B:FE:ACT;</v>
      </c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CF318" s="32"/>
      <c r="CG318" s="32"/>
      <c r="CH318" s="32"/>
      <c r="CI318" s="32"/>
      <c r="CJ318" s="32"/>
      <c r="CK318" s="32"/>
      <c r="CL318" s="32"/>
      <c r="CM318" s="32"/>
      <c r="CN318" s="32"/>
      <c r="CO318" s="32"/>
      <c r="CP318" s="32"/>
      <c r="CQ318" s="32"/>
      <c r="CR318" s="32"/>
      <c r="CS318" s="32"/>
      <c r="CT318" s="32"/>
      <c r="CU318" s="32"/>
      <c r="CV318" s="32"/>
      <c r="CW318" s="32"/>
      <c r="CX318" s="32"/>
      <c r="CY318" s="32"/>
      <c r="CZ318" s="32"/>
      <c r="DA318" s="32"/>
      <c r="DB318" s="32"/>
      <c r="DC318" s="32"/>
      <c r="DD318" s="32"/>
      <c r="DE318" s="32"/>
      <c r="DF318" s="32"/>
      <c r="DG318" s="32"/>
      <c r="DH318" s="32"/>
      <c r="DI318" s="32"/>
      <c r="DJ318" s="32"/>
      <c r="DK318" s="32"/>
      <c r="DL318" s="32"/>
      <c r="DM318" s="32"/>
      <c r="DN318" s="32"/>
      <c r="DO318" s="32"/>
      <c r="DP318" s="32"/>
      <c r="DQ318" s="32"/>
      <c r="DR318" s="32"/>
      <c r="DS318" s="32"/>
      <c r="DT318" s="32"/>
      <c r="DU318" s="32"/>
      <c r="DV318" s="32"/>
      <c r="DW318" s="32"/>
      <c r="DX318" s="32"/>
      <c r="DY318" s="32"/>
      <c r="DZ318" s="32"/>
      <c r="EA318" s="32"/>
      <c r="EB318" s="32"/>
      <c r="EC318" s="32"/>
      <c r="ED318" s="32"/>
      <c r="EE318" s="32"/>
      <c r="EF318" s="32"/>
      <c r="EG318" s="32"/>
      <c r="EH318" s="32"/>
      <c r="EI318" s="32"/>
      <c r="EJ318" s="32"/>
      <c r="EK318" s="32"/>
      <c r="EL318" s="32"/>
      <c r="EM318" s="32"/>
      <c r="EN318" s="32"/>
      <c r="EO318" s="32"/>
      <c r="EP318" s="32"/>
      <c r="EQ318" s="32"/>
      <c r="ER318" s="32"/>
      <c r="ES318" s="32"/>
      <c r="ET318" s="32"/>
      <c r="EU318" s="32"/>
      <c r="EV318" s="32"/>
      <c r="EW318" s="32"/>
      <c r="EX318" s="32"/>
      <c r="EY318" s="32"/>
      <c r="EZ318" s="32"/>
      <c r="FA318" s="32"/>
      <c r="FB318" s="32"/>
      <c r="FC318" s="32"/>
      <c r="FD318" s="32"/>
      <c r="FE318" s="32"/>
      <c r="FF318" s="32"/>
      <c r="FG318" s="32"/>
      <c r="FH318" s="32"/>
      <c r="FI318" s="32"/>
      <c r="FJ318" s="32"/>
      <c r="FK318" s="32"/>
      <c r="FL318" s="32"/>
      <c r="FM318" s="32"/>
      <c r="FN318" s="32"/>
      <c r="FO318" s="32"/>
      <c r="FP318" s="32"/>
      <c r="FQ318" s="32"/>
      <c r="FR318" s="32"/>
      <c r="FS318" s="32"/>
      <c r="FT318" s="32"/>
      <c r="FU318" s="32"/>
      <c r="FV318" s="32"/>
      <c r="FW318" s="32"/>
      <c r="FX318" s="32"/>
      <c r="FY318" s="32"/>
      <c r="FZ318" s="32"/>
      <c r="GA318" s="32"/>
      <c r="GB318" s="32"/>
      <c r="GC318" s="32"/>
      <c r="GD318" s="32"/>
      <c r="GE318" s="32"/>
      <c r="GF318" s="32"/>
      <c r="GG318" s="32"/>
      <c r="GH318" s="32"/>
      <c r="GI318" s="32"/>
      <c r="GJ318" s="32"/>
      <c r="GK318" s="32"/>
      <c r="GL318" s="32"/>
      <c r="GM318" s="32"/>
      <c r="GN318" s="32"/>
      <c r="GO318" s="32"/>
      <c r="GP318" s="32"/>
      <c r="GQ318" s="32"/>
      <c r="GR318" s="32"/>
      <c r="GS318" s="32"/>
      <c r="GT318" s="32"/>
      <c r="GU318" s="32"/>
      <c r="GV318" s="32"/>
      <c r="GW318" s="32"/>
      <c r="GX318" s="32"/>
      <c r="GY318" s="32"/>
      <c r="GZ318" s="32"/>
      <c r="HA318" s="32"/>
      <c r="HB318" s="32"/>
      <c r="HC318" s="32"/>
      <c r="HD318" s="32"/>
      <c r="HE318" s="32"/>
      <c r="HF318" s="32"/>
      <c r="HG318" s="32"/>
      <c r="HH318" s="32"/>
      <c r="HI318" s="32"/>
      <c r="HJ318" s="32"/>
      <c r="HK318" s="32"/>
      <c r="HL318" s="32"/>
      <c r="HM318" s="32"/>
      <c r="HN318" s="32"/>
      <c r="HO318" s="32"/>
      <c r="HP318" s="32"/>
      <c r="HQ318" s="32"/>
      <c r="HR318" s="32"/>
      <c r="HS318" s="32"/>
      <c r="HT318" s="32"/>
      <c r="HU318" s="32"/>
      <c r="HV318" s="32"/>
      <c r="HW318" s="32"/>
      <c r="HX318" s="32"/>
      <c r="HY318" s="32"/>
      <c r="HZ318" s="32"/>
      <c r="IA318" s="32"/>
      <c r="IB318" s="32"/>
      <c r="IC318" s="32"/>
      <c r="ID318" s="32"/>
      <c r="IE318" s="32"/>
      <c r="IF318" s="32"/>
      <c r="IG318" s="32"/>
      <c r="IH318" s="32"/>
      <c r="II318" s="32"/>
      <c r="IJ318" s="32"/>
      <c r="IK318" s="32"/>
      <c r="IL318" s="32"/>
      <c r="IM318" s="32"/>
      <c r="IN318" s="32"/>
      <c r="IO318" s="32"/>
      <c r="IP318" s="32"/>
      <c r="IQ318" s="32"/>
      <c r="IR318" s="32"/>
      <c r="IS318" s="32"/>
      <c r="IT318" s="32"/>
      <c r="IU318" s="32"/>
      <c r="IV318" s="32"/>
    </row>
    <row r="319" spans="1:256" s="35" customFormat="1" x14ac:dyDescent="0.25">
      <c r="A319" s="23" t="str">
        <f>CONCATENATE("ZNHC:NA1,",C16,":FE:ACT;")</f>
        <v>ZNHC:NA1,3FD1:FE:ACT;</v>
      </c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CF319" s="32"/>
      <c r="CG319" s="32"/>
      <c r="CH319" s="32"/>
      <c r="CI319" s="32"/>
      <c r="CJ319" s="32"/>
      <c r="CK319" s="32"/>
      <c r="CL319" s="32"/>
      <c r="CM319" s="32"/>
      <c r="CN319" s="32"/>
      <c r="CO319" s="32"/>
      <c r="CP319" s="32"/>
      <c r="CQ319" s="32"/>
      <c r="CR319" s="32"/>
      <c r="CS319" s="32"/>
      <c r="CT319" s="32"/>
      <c r="CU319" s="32"/>
      <c r="CV319" s="32"/>
      <c r="CW319" s="32"/>
      <c r="CX319" s="32"/>
      <c r="CY319" s="32"/>
      <c r="CZ319" s="32"/>
      <c r="DA319" s="32"/>
      <c r="DB319" s="32"/>
      <c r="DC319" s="32"/>
      <c r="DD319" s="32"/>
      <c r="DE319" s="32"/>
      <c r="DF319" s="32"/>
      <c r="DG319" s="32"/>
      <c r="DH319" s="32"/>
      <c r="DI319" s="32"/>
      <c r="DJ319" s="32"/>
      <c r="DK319" s="32"/>
      <c r="DL319" s="32"/>
      <c r="DM319" s="32"/>
      <c r="DN319" s="32"/>
      <c r="DO319" s="32"/>
      <c r="DP319" s="32"/>
      <c r="DQ319" s="32"/>
      <c r="DR319" s="32"/>
      <c r="DS319" s="32"/>
      <c r="DT319" s="32"/>
      <c r="DU319" s="32"/>
      <c r="DV319" s="32"/>
      <c r="DW319" s="32"/>
      <c r="DX319" s="32"/>
      <c r="DY319" s="32"/>
      <c r="DZ319" s="32"/>
      <c r="EA319" s="32"/>
      <c r="EB319" s="32"/>
      <c r="EC319" s="32"/>
      <c r="ED319" s="32"/>
      <c r="EE319" s="32"/>
      <c r="EF319" s="32"/>
      <c r="EG319" s="32"/>
      <c r="EH319" s="32"/>
      <c r="EI319" s="32"/>
      <c r="EJ319" s="32"/>
      <c r="EK319" s="32"/>
      <c r="EL319" s="32"/>
      <c r="EM319" s="32"/>
      <c r="EN319" s="32"/>
      <c r="EO319" s="32"/>
      <c r="EP319" s="32"/>
      <c r="EQ319" s="32"/>
      <c r="ER319" s="32"/>
      <c r="ES319" s="32"/>
      <c r="ET319" s="32"/>
      <c r="EU319" s="32"/>
      <c r="EV319" s="32"/>
      <c r="EW319" s="32"/>
      <c r="EX319" s="32"/>
      <c r="EY319" s="32"/>
      <c r="EZ319" s="32"/>
      <c r="FA319" s="32"/>
      <c r="FB319" s="32"/>
      <c r="FC319" s="32"/>
      <c r="FD319" s="32"/>
      <c r="FE319" s="32"/>
      <c r="FF319" s="32"/>
      <c r="FG319" s="32"/>
      <c r="FH319" s="32"/>
      <c r="FI319" s="32"/>
      <c r="FJ319" s="32"/>
      <c r="FK319" s="32"/>
      <c r="FL319" s="32"/>
      <c r="FM319" s="32"/>
      <c r="FN319" s="32"/>
      <c r="FO319" s="32"/>
      <c r="FP319" s="32"/>
      <c r="FQ319" s="32"/>
      <c r="FR319" s="32"/>
      <c r="FS319" s="32"/>
      <c r="FT319" s="32"/>
      <c r="FU319" s="32"/>
      <c r="FV319" s="32"/>
      <c r="FW319" s="32"/>
      <c r="FX319" s="32"/>
      <c r="FY319" s="32"/>
      <c r="FZ319" s="32"/>
      <c r="GA319" s="32"/>
      <c r="GB319" s="32"/>
      <c r="GC319" s="32"/>
      <c r="GD319" s="32"/>
      <c r="GE319" s="32"/>
      <c r="GF319" s="32"/>
      <c r="GG319" s="32"/>
      <c r="GH319" s="32"/>
      <c r="GI319" s="32"/>
      <c r="GJ319" s="32"/>
      <c r="GK319" s="32"/>
      <c r="GL319" s="32"/>
      <c r="GM319" s="32"/>
      <c r="GN319" s="32"/>
      <c r="GO319" s="32"/>
      <c r="GP319" s="32"/>
      <c r="GQ319" s="32"/>
      <c r="GR319" s="32"/>
      <c r="GS319" s="32"/>
      <c r="GT319" s="32"/>
      <c r="GU319" s="32"/>
      <c r="GV319" s="32"/>
      <c r="GW319" s="32"/>
      <c r="GX319" s="32"/>
      <c r="GY319" s="32"/>
      <c r="GZ319" s="32"/>
      <c r="HA319" s="32"/>
      <c r="HB319" s="32"/>
      <c r="HC319" s="32"/>
      <c r="HD319" s="32"/>
      <c r="HE319" s="32"/>
      <c r="HF319" s="32"/>
      <c r="HG319" s="32"/>
      <c r="HH319" s="32"/>
      <c r="HI319" s="32"/>
      <c r="HJ319" s="32"/>
      <c r="HK319" s="32"/>
      <c r="HL319" s="32"/>
      <c r="HM319" s="32"/>
      <c r="HN319" s="32"/>
      <c r="HO319" s="32"/>
      <c r="HP319" s="32"/>
      <c r="HQ319" s="32"/>
      <c r="HR319" s="32"/>
      <c r="HS319" s="32"/>
      <c r="HT319" s="32"/>
      <c r="HU319" s="32"/>
      <c r="HV319" s="32"/>
      <c r="HW319" s="32"/>
      <c r="HX319" s="32"/>
      <c r="HY319" s="32"/>
      <c r="HZ319" s="32"/>
      <c r="IA319" s="32"/>
      <c r="IB319" s="32"/>
      <c r="IC319" s="32"/>
      <c r="ID319" s="32"/>
      <c r="IE319" s="32"/>
      <c r="IF319" s="32"/>
      <c r="IG319" s="32"/>
      <c r="IH319" s="32"/>
      <c r="II319" s="32"/>
      <c r="IJ319" s="32"/>
      <c r="IK319" s="32"/>
      <c r="IL319" s="32"/>
      <c r="IM319" s="32"/>
      <c r="IN319" s="32"/>
      <c r="IO319" s="32"/>
      <c r="IP319" s="32"/>
      <c r="IQ319" s="32"/>
      <c r="IR319" s="32"/>
      <c r="IS319" s="32"/>
      <c r="IT319" s="32"/>
      <c r="IU319" s="32"/>
      <c r="IV319" s="32"/>
    </row>
    <row r="320" spans="1:256" s="35" customFormat="1" x14ac:dyDescent="0.25">
      <c r="A320" s="23" t="s">
        <v>16</v>
      </c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CF320" s="32"/>
      <c r="CG320" s="32"/>
      <c r="CH320" s="32"/>
      <c r="CI320" s="32"/>
      <c r="CJ320" s="32"/>
      <c r="CK320" s="32"/>
      <c r="CL320" s="32"/>
      <c r="CM320" s="32"/>
      <c r="CN320" s="32"/>
      <c r="CO320" s="32"/>
      <c r="CP320" s="32"/>
      <c r="CQ320" s="32"/>
      <c r="CR320" s="32"/>
      <c r="CS320" s="32"/>
      <c r="CT320" s="32"/>
      <c r="CU320" s="32"/>
      <c r="CV320" s="32"/>
      <c r="CW320" s="32"/>
      <c r="CX320" s="32"/>
      <c r="CY320" s="32"/>
      <c r="CZ320" s="32"/>
      <c r="DA320" s="32"/>
      <c r="DB320" s="32"/>
      <c r="DC320" s="32"/>
      <c r="DD320" s="32"/>
      <c r="DE320" s="32"/>
      <c r="DF320" s="32"/>
      <c r="DG320" s="32"/>
      <c r="DH320" s="32"/>
      <c r="DI320" s="32"/>
      <c r="DJ320" s="32"/>
      <c r="DK320" s="32"/>
      <c r="DL320" s="32"/>
      <c r="DM320" s="32"/>
      <c r="DN320" s="32"/>
      <c r="DO320" s="32"/>
      <c r="DP320" s="32"/>
      <c r="DQ320" s="32"/>
      <c r="DR320" s="32"/>
      <c r="DS320" s="32"/>
      <c r="DT320" s="32"/>
      <c r="DU320" s="32"/>
      <c r="DV320" s="32"/>
      <c r="DW320" s="32"/>
      <c r="DX320" s="32"/>
      <c r="DY320" s="32"/>
      <c r="DZ320" s="32"/>
      <c r="EA320" s="32"/>
      <c r="EB320" s="32"/>
      <c r="EC320" s="32"/>
      <c r="ED320" s="32"/>
      <c r="EE320" s="32"/>
      <c r="EF320" s="32"/>
      <c r="EG320" s="32"/>
      <c r="EH320" s="32"/>
      <c r="EI320" s="32"/>
      <c r="EJ320" s="32"/>
      <c r="EK320" s="32"/>
      <c r="EL320" s="32"/>
      <c r="EM320" s="32"/>
      <c r="EN320" s="32"/>
      <c r="EO320" s="32"/>
      <c r="EP320" s="32"/>
      <c r="EQ320" s="32"/>
      <c r="ER320" s="32"/>
      <c r="ES320" s="32"/>
      <c r="ET320" s="32"/>
      <c r="EU320" s="32"/>
      <c r="EV320" s="32"/>
      <c r="EW320" s="32"/>
      <c r="EX320" s="32"/>
      <c r="EY320" s="32"/>
      <c r="EZ320" s="32"/>
      <c r="FA320" s="32"/>
      <c r="FB320" s="32"/>
      <c r="FC320" s="32"/>
      <c r="FD320" s="32"/>
      <c r="FE320" s="32"/>
      <c r="FF320" s="32"/>
      <c r="FG320" s="32"/>
      <c r="FH320" s="32"/>
      <c r="FI320" s="32"/>
      <c r="FJ320" s="32"/>
      <c r="FK320" s="32"/>
      <c r="FL320" s="32"/>
      <c r="FM320" s="32"/>
      <c r="FN320" s="32"/>
      <c r="FO320" s="32"/>
      <c r="FP320" s="32"/>
      <c r="FQ320" s="32"/>
      <c r="FR320" s="32"/>
      <c r="FS320" s="32"/>
      <c r="FT320" s="32"/>
      <c r="FU320" s="32"/>
      <c r="FV320" s="32"/>
      <c r="FW320" s="32"/>
      <c r="FX320" s="32"/>
      <c r="FY320" s="32"/>
      <c r="FZ320" s="32"/>
      <c r="GA320" s="32"/>
      <c r="GB320" s="32"/>
      <c r="GC320" s="32"/>
      <c r="GD320" s="32"/>
      <c r="GE320" s="32"/>
      <c r="GF320" s="32"/>
      <c r="GG320" s="32"/>
      <c r="GH320" s="32"/>
      <c r="GI320" s="32"/>
      <c r="GJ320" s="32"/>
      <c r="GK320" s="32"/>
      <c r="GL320" s="32"/>
      <c r="GM320" s="32"/>
      <c r="GN320" s="32"/>
      <c r="GO320" s="32"/>
      <c r="GP320" s="32"/>
      <c r="GQ320" s="32"/>
      <c r="GR320" s="32"/>
      <c r="GS320" s="32"/>
      <c r="GT320" s="32"/>
      <c r="GU320" s="32"/>
      <c r="GV320" s="32"/>
      <c r="GW320" s="32"/>
      <c r="GX320" s="32"/>
      <c r="GY320" s="32"/>
      <c r="GZ320" s="32"/>
      <c r="HA320" s="32"/>
      <c r="HB320" s="32"/>
      <c r="HC320" s="32"/>
      <c r="HD320" s="32"/>
      <c r="HE320" s="32"/>
      <c r="HF320" s="32"/>
      <c r="HG320" s="32"/>
      <c r="HH320" s="32"/>
      <c r="HI320" s="32"/>
      <c r="HJ320" s="32"/>
      <c r="HK320" s="32"/>
      <c r="HL320" s="32"/>
      <c r="HM320" s="32"/>
      <c r="HN320" s="32"/>
      <c r="HO320" s="32"/>
      <c r="HP320" s="32"/>
      <c r="HQ320" s="32"/>
      <c r="HR320" s="32"/>
      <c r="HS320" s="32"/>
      <c r="HT320" s="32"/>
      <c r="HU320" s="32"/>
      <c r="HV320" s="32"/>
      <c r="HW320" s="32"/>
      <c r="HX320" s="32"/>
      <c r="HY320" s="32"/>
      <c r="HZ320" s="32"/>
      <c r="IA320" s="32"/>
      <c r="IB320" s="32"/>
      <c r="IC320" s="32"/>
      <c r="ID320" s="32"/>
      <c r="IE320" s="32"/>
      <c r="IF320" s="32"/>
      <c r="IG320" s="32"/>
      <c r="IH320" s="32"/>
      <c r="II320" s="32"/>
      <c r="IJ320" s="32"/>
      <c r="IK320" s="32"/>
      <c r="IL320" s="32"/>
      <c r="IM320" s="32"/>
      <c r="IN320" s="32"/>
      <c r="IO320" s="32"/>
      <c r="IP320" s="32"/>
      <c r="IQ320" s="32"/>
      <c r="IR320" s="32"/>
      <c r="IS320" s="32"/>
      <c r="IT320" s="32"/>
      <c r="IU320" s="32"/>
      <c r="IV320" s="32"/>
    </row>
    <row r="321" spans="1:256" s="35" customFormat="1" x14ac:dyDescent="0.25">
      <c r="A321" s="23" t="s">
        <v>6</v>
      </c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  <c r="CF321" s="32"/>
      <c r="CG321" s="32"/>
      <c r="CH321" s="32"/>
      <c r="CI321" s="32"/>
      <c r="CJ321" s="32"/>
      <c r="CK321" s="32"/>
      <c r="CL321" s="32"/>
      <c r="CM321" s="32"/>
      <c r="CN321" s="32"/>
      <c r="CO321" s="32"/>
      <c r="CP321" s="32"/>
      <c r="CQ321" s="32"/>
      <c r="CR321" s="32"/>
      <c r="CS321" s="32"/>
      <c r="CT321" s="32"/>
      <c r="CU321" s="32"/>
      <c r="CV321" s="32"/>
      <c r="CW321" s="32"/>
      <c r="CX321" s="32"/>
      <c r="CY321" s="32"/>
      <c r="CZ321" s="32"/>
      <c r="DA321" s="32"/>
      <c r="DB321" s="32"/>
      <c r="DC321" s="32"/>
      <c r="DD321" s="32"/>
      <c r="DE321" s="32"/>
      <c r="DF321" s="32"/>
      <c r="DG321" s="32"/>
      <c r="DH321" s="32"/>
      <c r="DI321" s="32"/>
      <c r="DJ321" s="32"/>
      <c r="DK321" s="32"/>
      <c r="DL321" s="32"/>
      <c r="DM321" s="32"/>
      <c r="DN321" s="32"/>
      <c r="DO321" s="32"/>
      <c r="DP321" s="32"/>
      <c r="DQ321" s="32"/>
      <c r="DR321" s="32"/>
      <c r="DS321" s="32"/>
      <c r="DT321" s="32"/>
      <c r="DU321" s="32"/>
      <c r="DV321" s="32"/>
      <c r="DW321" s="32"/>
      <c r="DX321" s="32"/>
      <c r="DY321" s="32"/>
      <c r="DZ321" s="32"/>
      <c r="EA321" s="32"/>
      <c r="EB321" s="32"/>
      <c r="EC321" s="32"/>
      <c r="ED321" s="32"/>
      <c r="EE321" s="32"/>
      <c r="EF321" s="32"/>
      <c r="EG321" s="32"/>
      <c r="EH321" s="32"/>
      <c r="EI321" s="32"/>
      <c r="EJ321" s="32"/>
      <c r="EK321" s="32"/>
      <c r="EL321" s="32"/>
      <c r="EM321" s="32"/>
      <c r="EN321" s="32"/>
      <c r="EO321" s="32"/>
      <c r="EP321" s="32"/>
      <c r="EQ321" s="32"/>
      <c r="ER321" s="32"/>
      <c r="ES321" s="32"/>
      <c r="ET321" s="32"/>
      <c r="EU321" s="32"/>
      <c r="EV321" s="32"/>
      <c r="EW321" s="32"/>
      <c r="EX321" s="32"/>
      <c r="EY321" s="32"/>
      <c r="EZ321" s="32"/>
      <c r="FA321" s="32"/>
      <c r="FB321" s="32"/>
      <c r="FC321" s="32"/>
      <c r="FD321" s="32"/>
      <c r="FE321" s="32"/>
      <c r="FF321" s="32"/>
      <c r="FG321" s="32"/>
      <c r="FH321" s="32"/>
      <c r="FI321" s="32"/>
      <c r="FJ321" s="32"/>
      <c r="FK321" s="32"/>
      <c r="FL321" s="32"/>
      <c r="FM321" s="32"/>
      <c r="FN321" s="32"/>
      <c r="FO321" s="32"/>
      <c r="FP321" s="32"/>
      <c r="FQ321" s="32"/>
      <c r="FR321" s="32"/>
      <c r="FS321" s="32"/>
      <c r="FT321" s="32"/>
      <c r="FU321" s="32"/>
      <c r="FV321" s="32"/>
      <c r="FW321" s="32"/>
      <c r="FX321" s="32"/>
      <c r="FY321" s="32"/>
      <c r="FZ321" s="32"/>
      <c r="GA321" s="32"/>
      <c r="GB321" s="32"/>
      <c r="GC321" s="32"/>
      <c r="GD321" s="32"/>
      <c r="GE321" s="32"/>
      <c r="GF321" s="32"/>
      <c r="GG321" s="32"/>
      <c r="GH321" s="32"/>
      <c r="GI321" s="32"/>
      <c r="GJ321" s="32"/>
      <c r="GK321" s="32"/>
      <c r="GL321" s="32"/>
      <c r="GM321" s="32"/>
      <c r="GN321" s="32"/>
      <c r="GO321" s="32"/>
      <c r="GP321" s="32"/>
      <c r="GQ321" s="32"/>
      <c r="GR321" s="32"/>
      <c r="GS321" s="32"/>
      <c r="GT321" s="32"/>
      <c r="GU321" s="32"/>
      <c r="GV321" s="32"/>
      <c r="GW321" s="32"/>
      <c r="GX321" s="32"/>
      <c r="GY321" s="32"/>
      <c r="GZ321" s="32"/>
      <c r="HA321" s="32"/>
      <c r="HB321" s="32"/>
      <c r="HC321" s="32"/>
      <c r="HD321" s="32"/>
      <c r="HE321" s="32"/>
      <c r="HF321" s="32"/>
      <c r="HG321" s="32"/>
      <c r="HH321" s="32"/>
      <c r="HI321" s="32"/>
      <c r="HJ321" s="32"/>
      <c r="HK321" s="32"/>
      <c r="HL321" s="32"/>
      <c r="HM321" s="32"/>
      <c r="HN321" s="32"/>
      <c r="HO321" s="32"/>
      <c r="HP321" s="32"/>
      <c r="HQ321" s="32"/>
      <c r="HR321" s="32"/>
      <c r="HS321" s="32"/>
      <c r="HT321" s="32"/>
      <c r="HU321" s="32"/>
      <c r="HV321" s="32"/>
      <c r="HW321" s="32"/>
      <c r="HX321" s="32"/>
      <c r="HY321" s="32"/>
      <c r="HZ321" s="32"/>
      <c r="IA321" s="32"/>
      <c r="IB321" s="32"/>
      <c r="IC321" s="32"/>
      <c r="ID321" s="32"/>
      <c r="IE321" s="32"/>
      <c r="IF321" s="32"/>
      <c r="IG321" s="32"/>
      <c r="IH321" s="32"/>
      <c r="II321" s="32"/>
      <c r="IJ321" s="32"/>
      <c r="IK321" s="32"/>
      <c r="IL321" s="32"/>
      <c r="IM321" s="32"/>
      <c r="IN321" s="32"/>
      <c r="IO321" s="32"/>
      <c r="IP321" s="32"/>
      <c r="IQ321" s="32"/>
      <c r="IR321" s="32"/>
      <c r="IS321" s="32"/>
      <c r="IT321" s="32"/>
      <c r="IU321" s="32"/>
      <c r="IV321" s="32"/>
    </row>
    <row r="322" spans="1:256" s="35" customFormat="1" x14ac:dyDescent="0.25">
      <c r="A322" s="2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CF322" s="32"/>
      <c r="CG322" s="32"/>
      <c r="CH322" s="32"/>
      <c r="CI322" s="32"/>
      <c r="CJ322" s="32"/>
      <c r="CK322" s="32"/>
      <c r="CL322" s="32"/>
      <c r="CM322" s="32"/>
      <c r="CN322" s="32"/>
      <c r="CO322" s="32"/>
      <c r="CP322" s="32"/>
      <c r="CQ322" s="32"/>
      <c r="CR322" s="32"/>
      <c r="CS322" s="32"/>
      <c r="CT322" s="32"/>
      <c r="CU322" s="32"/>
      <c r="CV322" s="32"/>
      <c r="CW322" s="32"/>
      <c r="CX322" s="32"/>
      <c r="CY322" s="32"/>
      <c r="CZ322" s="32"/>
      <c r="DA322" s="32"/>
      <c r="DB322" s="32"/>
      <c r="DC322" s="32"/>
      <c r="DD322" s="32"/>
      <c r="DE322" s="32"/>
      <c r="DF322" s="32"/>
      <c r="DG322" s="32"/>
      <c r="DH322" s="32"/>
      <c r="DI322" s="32"/>
      <c r="DJ322" s="32"/>
      <c r="DK322" s="32"/>
      <c r="DL322" s="32"/>
      <c r="DM322" s="32"/>
      <c r="DN322" s="32"/>
      <c r="DO322" s="32"/>
      <c r="DP322" s="32"/>
      <c r="DQ322" s="32"/>
      <c r="DR322" s="32"/>
      <c r="DS322" s="32"/>
      <c r="DT322" s="32"/>
      <c r="DU322" s="32"/>
      <c r="DV322" s="32"/>
      <c r="DW322" s="32"/>
      <c r="DX322" s="32"/>
      <c r="DY322" s="32"/>
      <c r="DZ322" s="32"/>
      <c r="EA322" s="32"/>
      <c r="EB322" s="32"/>
      <c r="EC322" s="32"/>
      <c r="ED322" s="32"/>
      <c r="EE322" s="32"/>
      <c r="EF322" s="32"/>
      <c r="EG322" s="32"/>
      <c r="EH322" s="32"/>
      <c r="EI322" s="32"/>
      <c r="EJ322" s="32"/>
      <c r="EK322" s="32"/>
      <c r="EL322" s="32"/>
      <c r="EM322" s="32"/>
      <c r="EN322" s="32"/>
      <c r="EO322" s="32"/>
      <c r="EP322" s="32"/>
      <c r="EQ322" s="32"/>
      <c r="ER322" s="32"/>
      <c r="ES322" s="32"/>
      <c r="ET322" s="32"/>
      <c r="EU322" s="32"/>
      <c r="EV322" s="32"/>
      <c r="EW322" s="32"/>
      <c r="EX322" s="32"/>
      <c r="EY322" s="32"/>
      <c r="EZ322" s="32"/>
      <c r="FA322" s="32"/>
      <c r="FB322" s="32"/>
      <c r="FC322" s="32"/>
      <c r="FD322" s="32"/>
      <c r="FE322" s="32"/>
      <c r="FF322" s="32"/>
      <c r="FG322" s="32"/>
      <c r="FH322" s="32"/>
      <c r="FI322" s="32"/>
      <c r="FJ322" s="32"/>
      <c r="FK322" s="32"/>
      <c r="FL322" s="32"/>
      <c r="FM322" s="32"/>
      <c r="FN322" s="32"/>
      <c r="FO322" s="32"/>
      <c r="FP322" s="32"/>
      <c r="FQ322" s="32"/>
      <c r="FR322" s="32"/>
      <c r="FS322" s="32"/>
      <c r="FT322" s="32"/>
      <c r="FU322" s="32"/>
      <c r="FV322" s="32"/>
      <c r="FW322" s="32"/>
      <c r="FX322" s="32"/>
      <c r="FY322" s="32"/>
      <c r="FZ322" s="32"/>
      <c r="GA322" s="32"/>
      <c r="GB322" s="32"/>
      <c r="GC322" s="32"/>
      <c r="GD322" s="32"/>
      <c r="GE322" s="32"/>
      <c r="GF322" s="32"/>
      <c r="GG322" s="32"/>
      <c r="GH322" s="32"/>
      <c r="GI322" s="32"/>
      <c r="GJ322" s="32"/>
      <c r="GK322" s="32"/>
      <c r="GL322" s="32"/>
      <c r="GM322" s="32"/>
      <c r="GN322" s="32"/>
      <c r="GO322" s="32"/>
      <c r="GP322" s="32"/>
      <c r="GQ322" s="32"/>
      <c r="GR322" s="32"/>
      <c r="GS322" s="32"/>
      <c r="GT322" s="32"/>
      <c r="GU322" s="32"/>
      <c r="GV322" s="32"/>
      <c r="GW322" s="32"/>
      <c r="GX322" s="32"/>
      <c r="GY322" s="32"/>
      <c r="GZ322" s="32"/>
      <c r="HA322" s="32"/>
      <c r="HB322" s="32"/>
      <c r="HC322" s="32"/>
      <c r="HD322" s="32"/>
      <c r="HE322" s="32"/>
      <c r="HF322" s="32"/>
      <c r="HG322" s="32"/>
      <c r="HH322" s="32"/>
      <c r="HI322" s="32"/>
      <c r="HJ322" s="32"/>
      <c r="HK322" s="32"/>
      <c r="HL322" s="32"/>
      <c r="HM322" s="32"/>
      <c r="HN322" s="32"/>
      <c r="HO322" s="32"/>
      <c r="HP322" s="32"/>
      <c r="HQ322" s="32"/>
      <c r="HR322" s="32"/>
      <c r="HS322" s="32"/>
      <c r="HT322" s="32"/>
      <c r="HU322" s="32"/>
      <c r="HV322" s="32"/>
      <c r="HW322" s="32"/>
      <c r="HX322" s="32"/>
      <c r="HY322" s="32"/>
      <c r="HZ322" s="32"/>
      <c r="IA322" s="32"/>
      <c r="IB322" s="32"/>
      <c r="IC322" s="32"/>
      <c r="ID322" s="32"/>
      <c r="IE322" s="32"/>
      <c r="IF322" s="32"/>
      <c r="IG322" s="32"/>
      <c r="IH322" s="32"/>
      <c r="II322" s="32"/>
      <c r="IJ322" s="32"/>
      <c r="IK322" s="32"/>
      <c r="IL322" s="32"/>
      <c r="IM322" s="32"/>
      <c r="IN322" s="32"/>
      <c r="IO322" s="32"/>
      <c r="IP322" s="32"/>
      <c r="IQ322" s="32"/>
      <c r="IR322" s="32"/>
      <c r="IS322" s="32"/>
      <c r="IT322" s="32"/>
      <c r="IU322" s="32"/>
      <c r="IV322" s="32"/>
    </row>
    <row r="323" spans="1:256" s="35" customFormat="1" x14ac:dyDescent="0.25">
      <c r="A323" s="23" t="s">
        <v>148</v>
      </c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CF323" s="32"/>
      <c r="CG323" s="32"/>
      <c r="CH323" s="32"/>
      <c r="CI323" s="32"/>
      <c r="CJ323" s="32"/>
      <c r="CK323" s="32"/>
      <c r="CL323" s="32"/>
      <c r="CM323" s="32"/>
      <c r="CN323" s="32"/>
      <c r="CO323" s="32"/>
      <c r="CP323" s="32"/>
      <c r="CQ323" s="32"/>
      <c r="CR323" s="32"/>
      <c r="CS323" s="32"/>
      <c r="CT323" s="32"/>
      <c r="CU323" s="32"/>
      <c r="CV323" s="32"/>
      <c r="CW323" s="32"/>
      <c r="CX323" s="32"/>
      <c r="CY323" s="32"/>
      <c r="CZ323" s="32"/>
      <c r="DA323" s="32"/>
      <c r="DB323" s="32"/>
      <c r="DC323" s="32"/>
      <c r="DD323" s="32"/>
      <c r="DE323" s="32"/>
      <c r="DF323" s="32"/>
      <c r="DG323" s="32"/>
      <c r="DH323" s="32"/>
      <c r="DI323" s="32"/>
      <c r="DJ323" s="32"/>
      <c r="DK323" s="32"/>
      <c r="DL323" s="32"/>
      <c r="DM323" s="32"/>
      <c r="DN323" s="32"/>
      <c r="DO323" s="32"/>
      <c r="DP323" s="32"/>
      <c r="DQ323" s="32"/>
      <c r="DR323" s="32"/>
      <c r="DS323" s="32"/>
      <c r="DT323" s="32"/>
      <c r="DU323" s="32"/>
      <c r="DV323" s="32"/>
      <c r="DW323" s="32"/>
      <c r="DX323" s="32"/>
      <c r="DY323" s="32"/>
      <c r="DZ323" s="32"/>
      <c r="EA323" s="32"/>
      <c r="EB323" s="32"/>
      <c r="EC323" s="32"/>
      <c r="ED323" s="32"/>
      <c r="EE323" s="32"/>
      <c r="EF323" s="32"/>
      <c r="EG323" s="32"/>
      <c r="EH323" s="32"/>
      <c r="EI323" s="32"/>
      <c r="EJ323" s="32"/>
      <c r="EK323" s="32"/>
      <c r="EL323" s="32"/>
      <c r="EM323" s="32"/>
      <c r="EN323" s="32"/>
      <c r="EO323" s="32"/>
      <c r="EP323" s="32"/>
      <c r="EQ323" s="32"/>
      <c r="ER323" s="32"/>
      <c r="ES323" s="32"/>
      <c r="ET323" s="32"/>
      <c r="EU323" s="32"/>
      <c r="EV323" s="32"/>
      <c r="EW323" s="32"/>
      <c r="EX323" s="32"/>
      <c r="EY323" s="32"/>
      <c r="EZ323" s="32"/>
      <c r="FA323" s="32"/>
      <c r="FB323" s="32"/>
      <c r="FC323" s="32"/>
      <c r="FD323" s="32"/>
      <c r="FE323" s="32"/>
      <c r="FF323" s="32"/>
      <c r="FG323" s="32"/>
      <c r="FH323" s="32"/>
      <c r="FI323" s="32"/>
      <c r="FJ323" s="32"/>
      <c r="FK323" s="32"/>
      <c r="FL323" s="32"/>
      <c r="FM323" s="32"/>
      <c r="FN323" s="32"/>
      <c r="FO323" s="32"/>
      <c r="FP323" s="32"/>
      <c r="FQ323" s="32"/>
      <c r="FR323" s="32"/>
      <c r="FS323" s="32"/>
      <c r="FT323" s="32"/>
      <c r="FU323" s="32"/>
      <c r="FV323" s="32"/>
      <c r="FW323" s="32"/>
      <c r="FX323" s="32"/>
      <c r="FY323" s="32"/>
      <c r="FZ323" s="32"/>
      <c r="GA323" s="32"/>
      <c r="GB323" s="32"/>
      <c r="GC323" s="32"/>
      <c r="GD323" s="32"/>
      <c r="GE323" s="32"/>
      <c r="GF323" s="32"/>
      <c r="GG323" s="32"/>
      <c r="GH323" s="32"/>
      <c r="GI323" s="32"/>
      <c r="GJ323" s="32"/>
      <c r="GK323" s="32"/>
      <c r="GL323" s="32"/>
      <c r="GM323" s="32"/>
      <c r="GN323" s="32"/>
      <c r="GO323" s="32"/>
      <c r="GP323" s="32"/>
      <c r="GQ323" s="32"/>
      <c r="GR323" s="32"/>
      <c r="GS323" s="32"/>
      <c r="GT323" s="32"/>
      <c r="GU323" s="32"/>
      <c r="GV323" s="32"/>
      <c r="GW323" s="32"/>
      <c r="GX323" s="32"/>
      <c r="GY323" s="32"/>
      <c r="GZ323" s="32"/>
      <c r="HA323" s="32"/>
      <c r="HB323" s="32"/>
      <c r="HC323" s="32"/>
      <c r="HD323" s="32"/>
      <c r="HE323" s="32"/>
      <c r="HF323" s="32"/>
      <c r="HG323" s="32"/>
      <c r="HH323" s="32"/>
      <c r="HI323" s="32"/>
      <c r="HJ323" s="32"/>
      <c r="HK323" s="32"/>
      <c r="HL323" s="32"/>
      <c r="HM323" s="32"/>
      <c r="HN323" s="32"/>
      <c r="HO323" s="32"/>
      <c r="HP323" s="32"/>
      <c r="HQ323" s="32"/>
      <c r="HR323" s="32"/>
      <c r="HS323" s="32"/>
      <c r="HT323" s="32"/>
      <c r="HU323" s="32"/>
      <c r="HV323" s="32"/>
      <c r="HW323" s="32"/>
      <c r="HX323" s="32"/>
      <c r="HY323" s="32"/>
      <c r="HZ323" s="32"/>
      <c r="IA323" s="32"/>
      <c r="IB323" s="32"/>
      <c r="IC323" s="32"/>
      <c r="ID323" s="32"/>
      <c r="IE323" s="32"/>
      <c r="IF323" s="32"/>
      <c r="IG323" s="32"/>
      <c r="IH323" s="32"/>
      <c r="II323" s="32"/>
      <c r="IJ323" s="32"/>
      <c r="IK323" s="32"/>
      <c r="IL323" s="32"/>
      <c r="IM323" s="32"/>
      <c r="IN323" s="32"/>
      <c r="IO323" s="32"/>
      <c r="IP323" s="32"/>
      <c r="IQ323" s="32"/>
      <c r="IR323" s="32"/>
      <c r="IS323" s="32"/>
      <c r="IT323" s="32"/>
      <c r="IU323" s="32"/>
      <c r="IV323" s="32"/>
    </row>
    <row r="324" spans="1:256" s="35" customFormat="1" x14ac:dyDescent="0.25">
      <c r="A324" s="23" t="s">
        <v>149</v>
      </c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CF324" s="32"/>
      <c r="CG324" s="32"/>
      <c r="CH324" s="32"/>
      <c r="CI324" s="32"/>
      <c r="CJ324" s="32"/>
      <c r="CK324" s="32"/>
      <c r="CL324" s="32"/>
      <c r="CM324" s="32"/>
      <c r="CN324" s="32"/>
      <c r="CO324" s="32"/>
      <c r="CP324" s="32"/>
      <c r="CQ324" s="32"/>
      <c r="CR324" s="32"/>
      <c r="CS324" s="32"/>
      <c r="CT324" s="32"/>
      <c r="CU324" s="32"/>
      <c r="CV324" s="32"/>
      <c r="CW324" s="32"/>
      <c r="CX324" s="32"/>
      <c r="CY324" s="32"/>
      <c r="CZ324" s="32"/>
      <c r="DA324" s="32"/>
      <c r="DB324" s="32"/>
      <c r="DC324" s="32"/>
      <c r="DD324" s="32"/>
      <c r="DE324" s="32"/>
      <c r="DF324" s="32"/>
      <c r="DG324" s="32"/>
      <c r="DH324" s="32"/>
      <c r="DI324" s="32"/>
      <c r="DJ324" s="32"/>
      <c r="DK324" s="32"/>
      <c r="DL324" s="32"/>
      <c r="DM324" s="32"/>
      <c r="DN324" s="32"/>
      <c r="DO324" s="32"/>
      <c r="DP324" s="32"/>
      <c r="DQ324" s="32"/>
      <c r="DR324" s="32"/>
      <c r="DS324" s="32"/>
      <c r="DT324" s="32"/>
      <c r="DU324" s="32"/>
      <c r="DV324" s="32"/>
      <c r="DW324" s="32"/>
      <c r="DX324" s="32"/>
      <c r="DY324" s="32"/>
      <c r="DZ324" s="32"/>
      <c r="EA324" s="32"/>
      <c r="EB324" s="32"/>
      <c r="EC324" s="32"/>
      <c r="ED324" s="32"/>
      <c r="EE324" s="32"/>
      <c r="EF324" s="32"/>
      <c r="EG324" s="32"/>
      <c r="EH324" s="32"/>
      <c r="EI324" s="32"/>
      <c r="EJ324" s="32"/>
      <c r="EK324" s="32"/>
      <c r="EL324" s="32"/>
      <c r="EM324" s="32"/>
      <c r="EN324" s="32"/>
      <c r="EO324" s="32"/>
      <c r="EP324" s="32"/>
      <c r="EQ324" s="32"/>
      <c r="ER324" s="32"/>
      <c r="ES324" s="32"/>
      <c r="ET324" s="32"/>
      <c r="EU324" s="32"/>
      <c r="EV324" s="32"/>
      <c r="EW324" s="32"/>
      <c r="EX324" s="32"/>
      <c r="EY324" s="32"/>
      <c r="EZ324" s="32"/>
      <c r="FA324" s="32"/>
      <c r="FB324" s="32"/>
      <c r="FC324" s="32"/>
      <c r="FD324" s="32"/>
      <c r="FE324" s="32"/>
      <c r="FF324" s="32"/>
      <c r="FG324" s="32"/>
      <c r="FH324" s="32"/>
      <c r="FI324" s="32"/>
      <c r="FJ324" s="32"/>
      <c r="FK324" s="32"/>
      <c r="FL324" s="32"/>
      <c r="FM324" s="32"/>
      <c r="FN324" s="32"/>
      <c r="FO324" s="32"/>
      <c r="FP324" s="32"/>
      <c r="FQ324" s="32"/>
      <c r="FR324" s="32"/>
      <c r="FS324" s="32"/>
      <c r="FT324" s="32"/>
      <c r="FU324" s="32"/>
      <c r="FV324" s="32"/>
      <c r="FW324" s="32"/>
      <c r="FX324" s="32"/>
      <c r="FY324" s="32"/>
      <c r="FZ324" s="32"/>
      <c r="GA324" s="32"/>
      <c r="GB324" s="32"/>
      <c r="GC324" s="32"/>
      <c r="GD324" s="32"/>
      <c r="GE324" s="32"/>
      <c r="GF324" s="32"/>
      <c r="GG324" s="32"/>
      <c r="GH324" s="32"/>
      <c r="GI324" s="32"/>
      <c r="GJ324" s="32"/>
      <c r="GK324" s="32"/>
      <c r="GL324" s="32"/>
      <c r="GM324" s="32"/>
      <c r="GN324" s="32"/>
      <c r="GO324" s="32"/>
      <c r="GP324" s="32"/>
      <c r="GQ324" s="32"/>
      <c r="GR324" s="32"/>
      <c r="GS324" s="32"/>
      <c r="GT324" s="32"/>
      <c r="GU324" s="32"/>
      <c r="GV324" s="32"/>
      <c r="GW324" s="32"/>
      <c r="GX324" s="32"/>
      <c r="GY324" s="32"/>
      <c r="GZ324" s="32"/>
      <c r="HA324" s="32"/>
      <c r="HB324" s="32"/>
      <c r="HC324" s="32"/>
      <c r="HD324" s="32"/>
      <c r="HE324" s="32"/>
      <c r="HF324" s="32"/>
      <c r="HG324" s="32"/>
      <c r="HH324" s="32"/>
      <c r="HI324" s="32"/>
      <c r="HJ324" s="32"/>
      <c r="HK324" s="32"/>
      <c r="HL324" s="32"/>
      <c r="HM324" s="32"/>
      <c r="HN324" s="32"/>
      <c r="HO324" s="32"/>
      <c r="HP324" s="32"/>
      <c r="HQ324" s="32"/>
      <c r="HR324" s="32"/>
      <c r="HS324" s="32"/>
      <c r="HT324" s="32"/>
      <c r="HU324" s="32"/>
      <c r="HV324" s="32"/>
      <c r="HW324" s="32"/>
      <c r="HX324" s="32"/>
      <c r="HY324" s="32"/>
      <c r="HZ324" s="32"/>
      <c r="IA324" s="32"/>
      <c r="IB324" s="32"/>
      <c r="IC324" s="32"/>
      <c r="ID324" s="32"/>
      <c r="IE324" s="32"/>
      <c r="IF324" s="32"/>
      <c r="IG324" s="32"/>
      <c r="IH324" s="32"/>
      <c r="II324" s="32"/>
      <c r="IJ324" s="32"/>
      <c r="IK324" s="32"/>
      <c r="IL324" s="32"/>
      <c r="IM324" s="32"/>
      <c r="IN324" s="32"/>
      <c r="IO324" s="32"/>
      <c r="IP324" s="32"/>
      <c r="IQ324" s="32"/>
      <c r="IR324" s="32"/>
      <c r="IS324" s="32"/>
      <c r="IT324" s="32"/>
      <c r="IU324" s="32"/>
      <c r="IV324" s="32"/>
    </row>
    <row r="325" spans="1:256" s="35" customFormat="1" x14ac:dyDescent="0.25">
      <c r="A325" s="23" t="str">
        <f>CONCATENATE("ZRCC:CGR=1,TYPE=CCS,NCGR=BSC",RIGHT(A14,4),":DIR=IN,LSI=AINA1,NET=NA1,SPC=",C16,";")</f>
        <v>ZRCC:CGR=1,TYPE=CCS,NCGR=BSCSC28:DIR=IN,LSI=AINA1,NET=NA1,SPC=3FD1;</v>
      </c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  <c r="CF325" s="32"/>
      <c r="CG325" s="32"/>
      <c r="CH325" s="32"/>
      <c r="CI325" s="32"/>
      <c r="CJ325" s="32"/>
      <c r="CK325" s="32"/>
      <c r="CL325" s="32"/>
      <c r="CM325" s="32"/>
      <c r="CN325" s="32"/>
      <c r="CO325" s="32"/>
      <c r="CP325" s="32"/>
      <c r="CQ325" s="32"/>
      <c r="CR325" s="32"/>
      <c r="CS325" s="32"/>
      <c r="CT325" s="32"/>
      <c r="CU325" s="32"/>
      <c r="CV325" s="32"/>
      <c r="CW325" s="32"/>
      <c r="CX325" s="32"/>
      <c r="CY325" s="32"/>
      <c r="CZ325" s="32"/>
      <c r="DA325" s="32"/>
      <c r="DB325" s="32"/>
      <c r="DC325" s="32"/>
      <c r="DD325" s="32"/>
      <c r="DE325" s="32"/>
      <c r="DF325" s="32"/>
      <c r="DG325" s="32"/>
      <c r="DH325" s="32"/>
      <c r="DI325" s="32"/>
      <c r="DJ325" s="32"/>
      <c r="DK325" s="32"/>
      <c r="DL325" s="32"/>
      <c r="DM325" s="32"/>
      <c r="DN325" s="32"/>
      <c r="DO325" s="32"/>
      <c r="DP325" s="32"/>
      <c r="DQ325" s="32"/>
      <c r="DR325" s="32"/>
      <c r="DS325" s="32"/>
      <c r="DT325" s="32"/>
      <c r="DU325" s="32"/>
      <c r="DV325" s="32"/>
      <c r="DW325" s="32"/>
      <c r="DX325" s="32"/>
      <c r="DY325" s="32"/>
      <c r="DZ325" s="32"/>
      <c r="EA325" s="32"/>
      <c r="EB325" s="32"/>
      <c r="EC325" s="32"/>
      <c r="ED325" s="32"/>
      <c r="EE325" s="32"/>
      <c r="EF325" s="32"/>
      <c r="EG325" s="32"/>
      <c r="EH325" s="32"/>
      <c r="EI325" s="32"/>
      <c r="EJ325" s="32"/>
      <c r="EK325" s="32"/>
      <c r="EL325" s="32"/>
      <c r="EM325" s="32"/>
      <c r="EN325" s="32"/>
      <c r="EO325" s="32"/>
      <c r="EP325" s="32"/>
      <c r="EQ325" s="32"/>
      <c r="ER325" s="32"/>
      <c r="ES325" s="32"/>
      <c r="ET325" s="32"/>
      <c r="EU325" s="32"/>
      <c r="EV325" s="32"/>
      <c r="EW325" s="32"/>
      <c r="EX325" s="32"/>
      <c r="EY325" s="32"/>
      <c r="EZ325" s="32"/>
      <c r="FA325" s="32"/>
      <c r="FB325" s="32"/>
      <c r="FC325" s="32"/>
      <c r="FD325" s="32"/>
      <c r="FE325" s="32"/>
      <c r="FF325" s="32"/>
      <c r="FG325" s="32"/>
      <c r="FH325" s="32"/>
      <c r="FI325" s="32"/>
      <c r="FJ325" s="32"/>
      <c r="FK325" s="32"/>
      <c r="FL325" s="32"/>
      <c r="FM325" s="32"/>
      <c r="FN325" s="32"/>
      <c r="FO325" s="32"/>
      <c r="FP325" s="32"/>
      <c r="FQ325" s="32"/>
      <c r="FR325" s="32"/>
      <c r="FS325" s="32"/>
      <c r="FT325" s="32"/>
      <c r="FU325" s="32"/>
      <c r="FV325" s="32"/>
      <c r="FW325" s="32"/>
      <c r="FX325" s="32"/>
      <c r="FY325" s="32"/>
      <c r="FZ325" s="32"/>
      <c r="GA325" s="32"/>
      <c r="GB325" s="32"/>
      <c r="GC325" s="32"/>
      <c r="GD325" s="32"/>
      <c r="GE325" s="32"/>
      <c r="GF325" s="32"/>
      <c r="GG325" s="32"/>
      <c r="GH325" s="32"/>
      <c r="GI325" s="32"/>
      <c r="GJ325" s="32"/>
      <c r="GK325" s="32"/>
      <c r="GL325" s="32"/>
      <c r="GM325" s="32"/>
      <c r="GN325" s="32"/>
      <c r="GO325" s="32"/>
      <c r="GP325" s="32"/>
      <c r="GQ325" s="32"/>
      <c r="GR325" s="32"/>
      <c r="GS325" s="32"/>
      <c r="GT325" s="32"/>
      <c r="GU325" s="32"/>
      <c r="GV325" s="32"/>
      <c r="GW325" s="32"/>
      <c r="GX325" s="32"/>
      <c r="GY325" s="32"/>
      <c r="GZ325" s="32"/>
      <c r="HA325" s="32"/>
      <c r="HB325" s="32"/>
      <c r="HC325" s="32"/>
      <c r="HD325" s="32"/>
      <c r="HE325" s="32"/>
      <c r="HF325" s="32"/>
      <c r="HG325" s="32"/>
      <c r="HH325" s="32"/>
      <c r="HI325" s="32"/>
      <c r="HJ325" s="32"/>
      <c r="HK325" s="32"/>
      <c r="HL325" s="32"/>
      <c r="HM325" s="32"/>
      <c r="HN325" s="32"/>
      <c r="HO325" s="32"/>
      <c r="HP325" s="32"/>
      <c r="HQ325" s="32"/>
      <c r="HR325" s="32"/>
      <c r="HS325" s="32"/>
      <c r="HT325" s="32"/>
      <c r="HU325" s="32"/>
      <c r="HV325" s="32"/>
      <c r="HW325" s="32"/>
      <c r="HX325" s="32"/>
      <c r="HY325" s="32"/>
      <c r="HZ325" s="32"/>
      <c r="IA325" s="32"/>
      <c r="IB325" s="32"/>
      <c r="IC325" s="32"/>
      <c r="ID325" s="32"/>
      <c r="IE325" s="32"/>
      <c r="IF325" s="32"/>
      <c r="IG325" s="32"/>
      <c r="IH325" s="32"/>
      <c r="II325" s="32"/>
      <c r="IJ325" s="32"/>
      <c r="IK325" s="32"/>
      <c r="IL325" s="32"/>
      <c r="IM325" s="32"/>
      <c r="IN325" s="32"/>
      <c r="IO325" s="32"/>
      <c r="IP325" s="32"/>
      <c r="IQ325" s="32"/>
      <c r="IR325" s="32"/>
      <c r="IS325" s="32"/>
      <c r="IT325" s="32"/>
      <c r="IU325" s="32"/>
      <c r="IV325" s="32"/>
    </row>
    <row r="326" spans="1:256" s="35" customFormat="1" x14ac:dyDescent="0.25">
      <c r="A326" s="23" t="str">
        <f>CONCATENATE("ZRCC:CGR=2,TYPE=CCS,NCGR=BSC",RIGHT(A14,4),"A:DIR=IN,LSI=AINA1,NET=NA1,SPC=",C16,";")</f>
        <v>ZRCC:CGR=2,TYPE=CCS,NCGR=BSCSC28A:DIR=IN,LSI=AINA1,NET=NA1,SPC=3FD1;</v>
      </c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CF326" s="32"/>
      <c r="CG326" s="32"/>
      <c r="CH326" s="32"/>
      <c r="CI326" s="32"/>
      <c r="CJ326" s="32"/>
      <c r="CK326" s="32"/>
      <c r="CL326" s="32"/>
      <c r="CM326" s="32"/>
      <c r="CN326" s="32"/>
      <c r="CO326" s="32"/>
      <c r="CP326" s="32"/>
      <c r="CQ326" s="32"/>
      <c r="CR326" s="32"/>
      <c r="CS326" s="32"/>
      <c r="CT326" s="32"/>
      <c r="CU326" s="32"/>
      <c r="CV326" s="32"/>
      <c r="CW326" s="32"/>
      <c r="CX326" s="32"/>
      <c r="CY326" s="32"/>
      <c r="CZ326" s="32"/>
      <c r="DA326" s="32"/>
      <c r="DB326" s="32"/>
      <c r="DC326" s="32"/>
      <c r="DD326" s="32"/>
      <c r="DE326" s="32"/>
      <c r="DF326" s="32"/>
      <c r="DG326" s="32"/>
      <c r="DH326" s="32"/>
      <c r="DI326" s="32"/>
      <c r="DJ326" s="32"/>
      <c r="DK326" s="32"/>
      <c r="DL326" s="32"/>
      <c r="DM326" s="32"/>
      <c r="DN326" s="32"/>
      <c r="DO326" s="32"/>
      <c r="DP326" s="32"/>
      <c r="DQ326" s="32"/>
      <c r="DR326" s="32"/>
      <c r="DS326" s="32"/>
      <c r="DT326" s="32"/>
      <c r="DU326" s="32"/>
      <c r="DV326" s="32"/>
      <c r="DW326" s="32"/>
      <c r="DX326" s="32"/>
      <c r="DY326" s="32"/>
      <c r="DZ326" s="32"/>
      <c r="EA326" s="32"/>
      <c r="EB326" s="32"/>
      <c r="EC326" s="32"/>
      <c r="ED326" s="32"/>
      <c r="EE326" s="32"/>
      <c r="EF326" s="32"/>
      <c r="EG326" s="32"/>
      <c r="EH326" s="32"/>
      <c r="EI326" s="32"/>
      <c r="EJ326" s="32"/>
      <c r="EK326" s="32"/>
      <c r="EL326" s="32"/>
      <c r="EM326" s="32"/>
      <c r="EN326" s="32"/>
      <c r="EO326" s="32"/>
      <c r="EP326" s="32"/>
      <c r="EQ326" s="32"/>
      <c r="ER326" s="32"/>
      <c r="ES326" s="32"/>
      <c r="ET326" s="32"/>
      <c r="EU326" s="32"/>
      <c r="EV326" s="32"/>
      <c r="EW326" s="32"/>
      <c r="EX326" s="32"/>
      <c r="EY326" s="32"/>
      <c r="EZ326" s="32"/>
      <c r="FA326" s="32"/>
      <c r="FB326" s="32"/>
      <c r="FC326" s="32"/>
      <c r="FD326" s="32"/>
      <c r="FE326" s="32"/>
      <c r="FF326" s="32"/>
      <c r="FG326" s="32"/>
      <c r="FH326" s="32"/>
      <c r="FI326" s="32"/>
      <c r="FJ326" s="32"/>
      <c r="FK326" s="32"/>
      <c r="FL326" s="32"/>
      <c r="FM326" s="32"/>
      <c r="FN326" s="32"/>
      <c r="FO326" s="32"/>
      <c r="FP326" s="32"/>
      <c r="FQ326" s="32"/>
      <c r="FR326" s="32"/>
      <c r="FS326" s="32"/>
      <c r="FT326" s="32"/>
      <c r="FU326" s="32"/>
      <c r="FV326" s="32"/>
      <c r="FW326" s="32"/>
      <c r="FX326" s="32"/>
      <c r="FY326" s="32"/>
      <c r="FZ326" s="32"/>
      <c r="GA326" s="32"/>
      <c r="GB326" s="32"/>
      <c r="GC326" s="32"/>
      <c r="GD326" s="32"/>
      <c r="GE326" s="32"/>
      <c r="GF326" s="32"/>
      <c r="GG326" s="32"/>
      <c r="GH326" s="32"/>
      <c r="GI326" s="32"/>
      <c r="GJ326" s="32"/>
      <c r="GK326" s="32"/>
      <c r="GL326" s="32"/>
      <c r="GM326" s="32"/>
      <c r="GN326" s="32"/>
      <c r="GO326" s="32"/>
      <c r="GP326" s="32"/>
      <c r="GQ326" s="32"/>
      <c r="GR326" s="32"/>
      <c r="GS326" s="32"/>
      <c r="GT326" s="32"/>
      <c r="GU326" s="32"/>
      <c r="GV326" s="32"/>
      <c r="GW326" s="32"/>
      <c r="GX326" s="32"/>
      <c r="GY326" s="32"/>
      <c r="GZ326" s="32"/>
      <c r="HA326" s="32"/>
      <c r="HB326" s="32"/>
      <c r="HC326" s="32"/>
      <c r="HD326" s="32"/>
      <c r="HE326" s="32"/>
      <c r="HF326" s="32"/>
      <c r="HG326" s="32"/>
      <c r="HH326" s="32"/>
      <c r="HI326" s="32"/>
      <c r="HJ326" s="32"/>
      <c r="HK326" s="32"/>
      <c r="HL326" s="32"/>
      <c r="HM326" s="32"/>
      <c r="HN326" s="32"/>
      <c r="HO326" s="32"/>
      <c r="HP326" s="32"/>
      <c r="HQ326" s="32"/>
      <c r="HR326" s="32"/>
      <c r="HS326" s="32"/>
      <c r="HT326" s="32"/>
      <c r="HU326" s="32"/>
      <c r="HV326" s="32"/>
      <c r="HW326" s="32"/>
      <c r="HX326" s="32"/>
      <c r="HY326" s="32"/>
      <c r="HZ326" s="32"/>
      <c r="IA326" s="32"/>
      <c r="IB326" s="32"/>
      <c r="IC326" s="32"/>
      <c r="ID326" s="32"/>
      <c r="IE326" s="32"/>
      <c r="IF326" s="32"/>
      <c r="IG326" s="32"/>
      <c r="IH326" s="32"/>
      <c r="II326" s="32"/>
      <c r="IJ326" s="32"/>
      <c r="IK326" s="32"/>
      <c r="IL326" s="32"/>
      <c r="IM326" s="32"/>
      <c r="IN326" s="32"/>
      <c r="IO326" s="32"/>
      <c r="IP326" s="32"/>
      <c r="IQ326" s="32"/>
      <c r="IR326" s="32"/>
      <c r="IS326" s="32"/>
      <c r="IT326" s="32"/>
      <c r="IU326" s="32"/>
      <c r="IV326" s="32"/>
    </row>
    <row r="327" spans="1:256" s="35" customFormat="1" x14ac:dyDescent="0.25">
      <c r="A327" s="23" t="str">
        <f>CONCATENATE("!ZRCC:CGR=3,TYPE=CCS,NCGR=BSC",RIGHT(A14,4),"B:DIR=IN,LSI=AINA1,NET=NA1,SPC=",C16,";")</f>
        <v>!ZRCC:CGR=3,TYPE=CCS,NCGR=BSCSC28B:DIR=IN,LSI=AINA1,NET=NA1,SPC=3FD1;</v>
      </c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  <c r="CJ327" s="32"/>
      <c r="CK327" s="32"/>
      <c r="CL327" s="32"/>
      <c r="CM327" s="32"/>
      <c r="CN327" s="32"/>
      <c r="CO327" s="32"/>
      <c r="CP327" s="32"/>
      <c r="CQ327" s="32"/>
      <c r="CR327" s="32"/>
      <c r="CS327" s="32"/>
      <c r="CT327" s="32"/>
      <c r="CU327" s="32"/>
      <c r="CV327" s="32"/>
      <c r="CW327" s="32"/>
      <c r="CX327" s="32"/>
      <c r="CY327" s="32"/>
      <c r="CZ327" s="32"/>
      <c r="DA327" s="32"/>
      <c r="DB327" s="32"/>
      <c r="DC327" s="32"/>
      <c r="DD327" s="32"/>
      <c r="DE327" s="32"/>
      <c r="DF327" s="32"/>
      <c r="DG327" s="32"/>
      <c r="DH327" s="32"/>
      <c r="DI327" s="32"/>
      <c r="DJ327" s="32"/>
      <c r="DK327" s="32"/>
      <c r="DL327" s="32"/>
      <c r="DM327" s="32"/>
      <c r="DN327" s="32"/>
      <c r="DO327" s="32"/>
      <c r="DP327" s="32"/>
      <c r="DQ327" s="32"/>
      <c r="DR327" s="32"/>
      <c r="DS327" s="32"/>
      <c r="DT327" s="32"/>
      <c r="DU327" s="32"/>
      <c r="DV327" s="32"/>
      <c r="DW327" s="32"/>
      <c r="DX327" s="32"/>
      <c r="DY327" s="32"/>
      <c r="DZ327" s="32"/>
      <c r="EA327" s="32"/>
      <c r="EB327" s="32"/>
      <c r="EC327" s="32"/>
      <c r="ED327" s="32"/>
      <c r="EE327" s="32"/>
      <c r="EF327" s="32"/>
      <c r="EG327" s="32"/>
      <c r="EH327" s="32"/>
      <c r="EI327" s="32"/>
      <c r="EJ327" s="32"/>
      <c r="EK327" s="32"/>
      <c r="EL327" s="32"/>
      <c r="EM327" s="32"/>
      <c r="EN327" s="32"/>
      <c r="EO327" s="32"/>
      <c r="EP327" s="32"/>
      <c r="EQ327" s="32"/>
      <c r="ER327" s="32"/>
      <c r="ES327" s="32"/>
      <c r="ET327" s="32"/>
      <c r="EU327" s="32"/>
      <c r="EV327" s="32"/>
      <c r="EW327" s="32"/>
      <c r="EX327" s="32"/>
      <c r="EY327" s="32"/>
      <c r="EZ327" s="32"/>
      <c r="FA327" s="32"/>
      <c r="FB327" s="32"/>
      <c r="FC327" s="32"/>
      <c r="FD327" s="32"/>
      <c r="FE327" s="32"/>
      <c r="FF327" s="32"/>
      <c r="FG327" s="32"/>
      <c r="FH327" s="32"/>
      <c r="FI327" s="32"/>
      <c r="FJ327" s="32"/>
      <c r="FK327" s="32"/>
      <c r="FL327" s="32"/>
      <c r="FM327" s="32"/>
      <c r="FN327" s="32"/>
      <c r="FO327" s="32"/>
      <c r="FP327" s="32"/>
      <c r="FQ327" s="32"/>
      <c r="FR327" s="32"/>
      <c r="FS327" s="32"/>
      <c r="FT327" s="32"/>
      <c r="FU327" s="32"/>
      <c r="FV327" s="32"/>
      <c r="FW327" s="32"/>
      <c r="FX327" s="32"/>
      <c r="FY327" s="32"/>
      <c r="FZ327" s="32"/>
      <c r="GA327" s="32"/>
      <c r="GB327" s="32"/>
      <c r="GC327" s="32"/>
      <c r="GD327" s="32"/>
      <c r="GE327" s="32"/>
      <c r="GF327" s="32"/>
      <c r="GG327" s="32"/>
      <c r="GH327" s="32"/>
      <c r="GI327" s="32"/>
      <c r="GJ327" s="32"/>
      <c r="GK327" s="32"/>
      <c r="GL327" s="32"/>
      <c r="GM327" s="32"/>
      <c r="GN327" s="32"/>
      <c r="GO327" s="32"/>
      <c r="GP327" s="32"/>
      <c r="GQ327" s="32"/>
      <c r="GR327" s="32"/>
      <c r="GS327" s="32"/>
      <c r="GT327" s="32"/>
      <c r="GU327" s="32"/>
      <c r="GV327" s="32"/>
      <c r="GW327" s="32"/>
      <c r="GX327" s="32"/>
      <c r="GY327" s="32"/>
      <c r="GZ327" s="32"/>
      <c r="HA327" s="32"/>
      <c r="HB327" s="32"/>
      <c r="HC327" s="32"/>
      <c r="HD327" s="32"/>
      <c r="HE327" s="32"/>
      <c r="HF327" s="32"/>
      <c r="HG327" s="32"/>
      <c r="HH327" s="32"/>
      <c r="HI327" s="32"/>
      <c r="HJ327" s="32"/>
      <c r="HK327" s="32"/>
      <c r="HL327" s="32"/>
      <c r="HM327" s="32"/>
      <c r="HN327" s="32"/>
      <c r="HO327" s="32"/>
      <c r="HP327" s="32"/>
      <c r="HQ327" s="32"/>
      <c r="HR327" s="32"/>
      <c r="HS327" s="32"/>
      <c r="HT327" s="32"/>
      <c r="HU327" s="32"/>
      <c r="HV327" s="32"/>
      <c r="HW327" s="32"/>
      <c r="HX327" s="32"/>
      <c r="HY327" s="32"/>
      <c r="HZ327" s="32"/>
      <c r="IA327" s="32"/>
      <c r="IB327" s="32"/>
      <c r="IC327" s="32"/>
      <c r="ID327" s="32"/>
      <c r="IE327" s="32"/>
      <c r="IF327" s="32"/>
      <c r="IG327" s="32"/>
      <c r="IH327" s="32"/>
      <c r="II327" s="32"/>
      <c r="IJ327" s="32"/>
      <c r="IK327" s="32"/>
      <c r="IL327" s="32"/>
      <c r="IM327" s="32"/>
      <c r="IN327" s="32"/>
      <c r="IO327" s="32"/>
      <c r="IP327" s="32"/>
      <c r="IQ327" s="32"/>
      <c r="IR327" s="32"/>
      <c r="IS327" s="32"/>
      <c r="IT327" s="32"/>
      <c r="IU327" s="32"/>
      <c r="IV327" s="32"/>
    </row>
    <row r="328" spans="1:256" s="35" customFormat="1" x14ac:dyDescent="0.25">
      <c r="A328" s="23" t="s">
        <v>149</v>
      </c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CF328" s="32"/>
      <c r="CG328" s="32"/>
      <c r="CH328" s="32"/>
      <c r="CI328" s="32"/>
      <c r="CJ328" s="32"/>
      <c r="CK328" s="32"/>
      <c r="CL328" s="32"/>
      <c r="CM328" s="32"/>
      <c r="CN328" s="32"/>
      <c r="CO328" s="32"/>
      <c r="CP328" s="32"/>
      <c r="CQ328" s="32"/>
      <c r="CR328" s="32"/>
      <c r="CS328" s="32"/>
      <c r="CT328" s="32"/>
      <c r="CU328" s="32"/>
      <c r="CV328" s="32"/>
      <c r="CW328" s="32"/>
      <c r="CX328" s="32"/>
      <c r="CY328" s="32"/>
      <c r="CZ328" s="32"/>
      <c r="DA328" s="32"/>
      <c r="DB328" s="32"/>
      <c r="DC328" s="32"/>
      <c r="DD328" s="32"/>
      <c r="DE328" s="32"/>
      <c r="DF328" s="32"/>
      <c r="DG328" s="32"/>
      <c r="DH328" s="32"/>
      <c r="DI328" s="32"/>
      <c r="DJ328" s="32"/>
      <c r="DK328" s="32"/>
      <c r="DL328" s="32"/>
      <c r="DM328" s="32"/>
      <c r="DN328" s="32"/>
      <c r="DO328" s="32"/>
      <c r="DP328" s="32"/>
      <c r="DQ328" s="32"/>
      <c r="DR328" s="32"/>
      <c r="DS328" s="32"/>
      <c r="DT328" s="32"/>
      <c r="DU328" s="32"/>
      <c r="DV328" s="32"/>
      <c r="DW328" s="32"/>
      <c r="DX328" s="32"/>
      <c r="DY328" s="32"/>
      <c r="DZ328" s="32"/>
      <c r="EA328" s="32"/>
      <c r="EB328" s="32"/>
      <c r="EC328" s="32"/>
      <c r="ED328" s="32"/>
      <c r="EE328" s="32"/>
      <c r="EF328" s="32"/>
      <c r="EG328" s="32"/>
      <c r="EH328" s="32"/>
      <c r="EI328" s="32"/>
      <c r="EJ328" s="32"/>
      <c r="EK328" s="32"/>
      <c r="EL328" s="32"/>
      <c r="EM328" s="32"/>
      <c r="EN328" s="32"/>
      <c r="EO328" s="32"/>
      <c r="EP328" s="32"/>
      <c r="EQ328" s="32"/>
      <c r="ER328" s="32"/>
      <c r="ES328" s="32"/>
      <c r="ET328" s="32"/>
      <c r="EU328" s="32"/>
      <c r="EV328" s="32"/>
      <c r="EW328" s="32"/>
      <c r="EX328" s="32"/>
      <c r="EY328" s="32"/>
      <c r="EZ328" s="32"/>
      <c r="FA328" s="32"/>
      <c r="FB328" s="32"/>
      <c r="FC328" s="32"/>
      <c r="FD328" s="32"/>
      <c r="FE328" s="32"/>
      <c r="FF328" s="32"/>
      <c r="FG328" s="32"/>
      <c r="FH328" s="32"/>
      <c r="FI328" s="32"/>
      <c r="FJ328" s="32"/>
      <c r="FK328" s="32"/>
      <c r="FL328" s="32"/>
      <c r="FM328" s="32"/>
      <c r="FN328" s="32"/>
      <c r="FO328" s="32"/>
      <c r="FP328" s="32"/>
      <c r="FQ328" s="32"/>
      <c r="FR328" s="32"/>
      <c r="FS328" s="32"/>
      <c r="FT328" s="32"/>
      <c r="FU328" s="32"/>
      <c r="FV328" s="32"/>
      <c r="FW328" s="32"/>
      <c r="FX328" s="32"/>
      <c r="FY328" s="32"/>
      <c r="FZ328" s="32"/>
      <c r="GA328" s="32"/>
      <c r="GB328" s="32"/>
      <c r="GC328" s="32"/>
      <c r="GD328" s="32"/>
      <c r="GE328" s="32"/>
      <c r="GF328" s="32"/>
      <c r="GG328" s="32"/>
      <c r="GH328" s="32"/>
      <c r="GI328" s="32"/>
      <c r="GJ328" s="32"/>
      <c r="GK328" s="32"/>
      <c r="GL328" s="32"/>
      <c r="GM328" s="32"/>
      <c r="GN328" s="32"/>
      <c r="GO328" s="32"/>
      <c r="GP328" s="32"/>
      <c r="GQ328" s="32"/>
      <c r="GR328" s="32"/>
      <c r="GS328" s="32"/>
      <c r="GT328" s="32"/>
      <c r="GU328" s="32"/>
      <c r="GV328" s="32"/>
      <c r="GW328" s="32"/>
      <c r="GX328" s="32"/>
      <c r="GY328" s="32"/>
      <c r="GZ328" s="32"/>
      <c r="HA328" s="32"/>
      <c r="HB328" s="32"/>
      <c r="HC328" s="32"/>
      <c r="HD328" s="32"/>
      <c r="HE328" s="32"/>
      <c r="HF328" s="32"/>
      <c r="HG328" s="32"/>
      <c r="HH328" s="32"/>
      <c r="HI328" s="32"/>
      <c r="HJ328" s="32"/>
      <c r="HK328" s="32"/>
      <c r="HL328" s="32"/>
      <c r="HM328" s="32"/>
      <c r="HN328" s="32"/>
      <c r="HO328" s="32"/>
      <c r="HP328" s="32"/>
      <c r="HQ328" s="32"/>
      <c r="HR328" s="32"/>
      <c r="HS328" s="32"/>
      <c r="HT328" s="32"/>
      <c r="HU328" s="32"/>
      <c r="HV328" s="32"/>
      <c r="HW328" s="32"/>
      <c r="HX328" s="32"/>
      <c r="HY328" s="32"/>
      <c r="HZ328" s="32"/>
      <c r="IA328" s="32"/>
      <c r="IB328" s="32"/>
      <c r="IC328" s="32"/>
      <c r="ID328" s="32"/>
      <c r="IE328" s="32"/>
      <c r="IF328" s="32"/>
      <c r="IG328" s="32"/>
      <c r="IH328" s="32"/>
      <c r="II328" s="32"/>
      <c r="IJ328" s="32"/>
      <c r="IK328" s="32"/>
      <c r="IL328" s="32"/>
      <c r="IM328" s="32"/>
      <c r="IN328" s="32"/>
      <c r="IO328" s="32"/>
      <c r="IP328" s="32"/>
      <c r="IQ328" s="32"/>
      <c r="IR328" s="32"/>
      <c r="IS328" s="32"/>
      <c r="IT328" s="32"/>
      <c r="IU328" s="32"/>
      <c r="IV328" s="32"/>
    </row>
    <row r="329" spans="1:256" s="35" customFormat="1" x14ac:dyDescent="0.25">
      <c r="A329" s="2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  <c r="CF329" s="32"/>
      <c r="CG329" s="32"/>
      <c r="CH329" s="32"/>
      <c r="CI329" s="32"/>
      <c r="CJ329" s="32"/>
      <c r="CK329" s="32"/>
      <c r="CL329" s="32"/>
      <c r="CM329" s="32"/>
      <c r="CN329" s="32"/>
      <c r="CO329" s="32"/>
      <c r="CP329" s="32"/>
      <c r="CQ329" s="32"/>
      <c r="CR329" s="32"/>
      <c r="CS329" s="32"/>
      <c r="CT329" s="32"/>
      <c r="CU329" s="32"/>
      <c r="CV329" s="32"/>
      <c r="CW329" s="32"/>
      <c r="CX329" s="32"/>
      <c r="CY329" s="32"/>
      <c r="CZ329" s="32"/>
      <c r="DA329" s="32"/>
      <c r="DB329" s="32"/>
      <c r="DC329" s="32"/>
      <c r="DD329" s="32"/>
      <c r="DE329" s="32"/>
      <c r="DF329" s="32"/>
      <c r="DG329" s="32"/>
      <c r="DH329" s="32"/>
      <c r="DI329" s="32"/>
      <c r="DJ329" s="32"/>
      <c r="DK329" s="32"/>
      <c r="DL329" s="32"/>
      <c r="DM329" s="32"/>
      <c r="DN329" s="32"/>
      <c r="DO329" s="32"/>
      <c r="DP329" s="32"/>
      <c r="DQ329" s="32"/>
      <c r="DR329" s="32"/>
      <c r="DS329" s="32"/>
      <c r="DT329" s="32"/>
      <c r="DU329" s="32"/>
      <c r="DV329" s="32"/>
      <c r="DW329" s="32"/>
      <c r="DX329" s="32"/>
      <c r="DY329" s="32"/>
      <c r="DZ329" s="32"/>
      <c r="EA329" s="32"/>
      <c r="EB329" s="32"/>
      <c r="EC329" s="32"/>
      <c r="ED329" s="32"/>
      <c r="EE329" s="32"/>
      <c r="EF329" s="32"/>
      <c r="EG329" s="32"/>
      <c r="EH329" s="32"/>
      <c r="EI329" s="32"/>
      <c r="EJ329" s="32"/>
      <c r="EK329" s="32"/>
      <c r="EL329" s="32"/>
      <c r="EM329" s="32"/>
      <c r="EN329" s="32"/>
      <c r="EO329" s="32"/>
      <c r="EP329" s="32"/>
      <c r="EQ329" s="32"/>
      <c r="ER329" s="32"/>
      <c r="ES329" s="32"/>
      <c r="ET329" s="32"/>
      <c r="EU329" s="32"/>
      <c r="EV329" s="32"/>
      <c r="EW329" s="32"/>
      <c r="EX329" s="32"/>
      <c r="EY329" s="32"/>
      <c r="EZ329" s="32"/>
      <c r="FA329" s="32"/>
      <c r="FB329" s="32"/>
      <c r="FC329" s="32"/>
      <c r="FD329" s="32"/>
      <c r="FE329" s="32"/>
      <c r="FF329" s="32"/>
      <c r="FG329" s="32"/>
      <c r="FH329" s="32"/>
      <c r="FI329" s="32"/>
      <c r="FJ329" s="32"/>
      <c r="FK329" s="32"/>
      <c r="FL329" s="32"/>
      <c r="FM329" s="32"/>
      <c r="FN329" s="32"/>
      <c r="FO329" s="32"/>
      <c r="FP329" s="32"/>
      <c r="FQ329" s="32"/>
      <c r="FR329" s="32"/>
      <c r="FS329" s="32"/>
      <c r="FT329" s="32"/>
      <c r="FU329" s="32"/>
      <c r="FV329" s="32"/>
      <c r="FW329" s="32"/>
      <c r="FX329" s="32"/>
      <c r="FY329" s="32"/>
      <c r="FZ329" s="32"/>
      <c r="GA329" s="32"/>
      <c r="GB329" s="32"/>
      <c r="GC329" s="32"/>
      <c r="GD329" s="32"/>
      <c r="GE329" s="32"/>
      <c r="GF329" s="32"/>
      <c r="GG329" s="32"/>
      <c r="GH329" s="32"/>
      <c r="GI329" s="32"/>
      <c r="GJ329" s="32"/>
      <c r="GK329" s="32"/>
      <c r="GL329" s="32"/>
      <c r="GM329" s="32"/>
      <c r="GN329" s="32"/>
      <c r="GO329" s="32"/>
      <c r="GP329" s="32"/>
      <c r="GQ329" s="32"/>
      <c r="GR329" s="32"/>
      <c r="GS329" s="32"/>
      <c r="GT329" s="32"/>
      <c r="GU329" s="32"/>
      <c r="GV329" s="32"/>
      <c r="GW329" s="32"/>
      <c r="GX329" s="32"/>
      <c r="GY329" s="32"/>
      <c r="GZ329" s="32"/>
      <c r="HA329" s="32"/>
      <c r="HB329" s="32"/>
      <c r="HC329" s="32"/>
      <c r="HD329" s="32"/>
      <c r="HE329" s="32"/>
      <c r="HF329" s="32"/>
      <c r="HG329" s="32"/>
      <c r="HH329" s="32"/>
      <c r="HI329" s="32"/>
      <c r="HJ329" s="32"/>
      <c r="HK329" s="32"/>
      <c r="HL329" s="32"/>
      <c r="HM329" s="32"/>
      <c r="HN329" s="32"/>
      <c r="HO329" s="32"/>
      <c r="HP329" s="32"/>
      <c r="HQ329" s="32"/>
      <c r="HR329" s="32"/>
      <c r="HS329" s="32"/>
      <c r="HT329" s="32"/>
      <c r="HU329" s="32"/>
      <c r="HV329" s="32"/>
      <c r="HW329" s="32"/>
      <c r="HX329" s="32"/>
      <c r="HY329" s="32"/>
      <c r="HZ329" s="32"/>
      <c r="IA329" s="32"/>
      <c r="IB329" s="32"/>
      <c r="IC329" s="32"/>
      <c r="ID329" s="32"/>
      <c r="IE329" s="32"/>
      <c r="IF329" s="32"/>
      <c r="IG329" s="32"/>
      <c r="IH329" s="32"/>
      <c r="II329" s="32"/>
      <c r="IJ329" s="32"/>
      <c r="IK329" s="32"/>
      <c r="IL329" s="32"/>
      <c r="IM329" s="32"/>
      <c r="IN329" s="32"/>
      <c r="IO329" s="32"/>
      <c r="IP329" s="32"/>
      <c r="IQ329" s="32"/>
      <c r="IR329" s="32"/>
      <c r="IS329" s="32"/>
      <c r="IT329" s="32"/>
      <c r="IU329" s="32"/>
      <c r="IV329" s="32"/>
    </row>
    <row r="330" spans="1:256" s="35" customFormat="1" x14ac:dyDescent="0.25">
      <c r="A330" s="2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CF330" s="32"/>
      <c r="CG330" s="32"/>
      <c r="CH330" s="32"/>
      <c r="CI330" s="32"/>
      <c r="CJ330" s="32"/>
      <c r="CK330" s="32"/>
      <c r="CL330" s="32"/>
      <c r="CM330" s="32"/>
      <c r="CN330" s="32"/>
      <c r="CO330" s="32"/>
      <c r="CP330" s="32"/>
      <c r="CQ330" s="32"/>
      <c r="CR330" s="32"/>
      <c r="CS330" s="32"/>
      <c r="CT330" s="32"/>
      <c r="CU330" s="32"/>
      <c r="CV330" s="32"/>
      <c r="CW330" s="32"/>
      <c r="CX330" s="32"/>
      <c r="CY330" s="32"/>
      <c r="CZ330" s="32"/>
      <c r="DA330" s="32"/>
      <c r="DB330" s="32"/>
      <c r="DC330" s="32"/>
      <c r="DD330" s="32"/>
      <c r="DE330" s="32"/>
      <c r="DF330" s="32"/>
      <c r="DG330" s="32"/>
      <c r="DH330" s="32"/>
      <c r="DI330" s="32"/>
      <c r="DJ330" s="32"/>
      <c r="DK330" s="32"/>
      <c r="DL330" s="32"/>
      <c r="DM330" s="32"/>
      <c r="DN330" s="32"/>
      <c r="DO330" s="32"/>
      <c r="DP330" s="32"/>
      <c r="DQ330" s="32"/>
      <c r="DR330" s="32"/>
      <c r="DS330" s="32"/>
      <c r="DT330" s="32"/>
      <c r="DU330" s="32"/>
      <c r="DV330" s="32"/>
      <c r="DW330" s="32"/>
      <c r="DX330" s="32"/>
      <c r="DY330" s="32"/>
      <c r="DZ330" s="32"/>
      <c r="EA330" s="32"/>
      <c r="EB330" s="32"/>
      <c r="EC330" s="32"/>
      <c r="ED330" s="32"/>
      <c r="EE330" s="32"/>
      <c r="EF330" s="32"/>
      <c r="EG330" s="32"/>
      <c r="EH330" s="32"/>
      <c r="EI330" s="32"/>
      <c r="EJ330" s="32"/>
      <c r="EK330" s="32"/>
      <c r="EL330" s="32"/>
      <c r="EM330" s="32"/>
      <c r="EN330" s="32"/>
      <c r="EO330" s="32"/>
      <c r="EP330" s="32"/>
      <c r="EQ330" s="32"/>
      <c r="ER330" s="32"/>
      <c r="ES330" s="32"/>
      <c r="ET330" s="32"/>
      <c r="EU330" s="32"/>
      <c r="EV330" s="32"/>
      <c r="EW330" s="32"/>
      <c r="EX330" s="32"/>
      <c r="EY330" s="32"/>
      <c r="EZ330" s="32"/>
      <c r="FA330" s="32"/>
      <c r="FB330" s="32"/>
      <c r="FC330" s="32"/>
      <c r="FD330" s="32"/>
      <c r="FE330" s="32"/>
      <c r="FF330" s="32"/>
      <c r="FG330" s="32"/>
      <c r="FH330" s="32"/>
      <c r="FI330" s="32"/>
      <c r="FJ330" s="32"/>
      <c r="FK330" s="32"/>
      <c r="FL330" s="32"/>
      <c r="FM330" s="32"/>
      <c r="FN330" s="32"/>
      <c r="FO330" s="32"/>
      <c r="FP330" s="32"/>
      <c r="FQ330" s="32"/>
      <c r="FR330" s="32"/>
      <c r="FS330" s="32"/>
      <c r="FT330" s="32"/>
      <c r="FU330" s="32"/>
      <c r="FV330" s="32"/>
      <c r="FW330" s="32"/>
      <c r="FX330" s="32"/>
      <c r="FY330" s="32"/>
      <c r="FZ330" s="32"/>
      <c r="GA330" s="32"/>
      <c r="GB330" s="32"/>
      <c r="GC330" s="32"/>
      <c r="GD330" s="32"/>
      <c r="GE330" s="32"/>
      <c r="GF330" s="32"/>
      <c r="GG330" s="32"/>
      <c r="GH330" s="32"/>
      <c r="GI330" s="32"/>
      <c r="GJ330" s="32"/>
      <c r="GK330" s="32"/>
      <c r="GL330" s="32"/>
      <c r="GM330" s="32"/>
      <c r="GN330" s="32"/>
      <c r="GO330" s="32"/>
      <c r="GP330" s="32"/>
      <c r="GQ330" s="32"/>
      <c r="GR330" s="32"/>
      <c r="GS330" s="32"/>
      <c r="GT330" s="32"/>
      <c r="GU330" s="32"/>
      <c r="GV330" s="32"/>
      <c r="GW330" s="32"/>
      <c r="GX330" s="32"/>
      <c r="GY330" s="32"/>
      <c r="GZ330" s="32"/>
      <c r="HA330" s="32"/>
      <c r="HB330" s="32"/>
      <c r="HC330" s="32"/>
      <c r="HD330" s="32"/>
      <c r="HE330" s="32"/>
      <c r="HF330" s="32"/>
      <c r="HG330" s="32"/>
      <c r="HH330" s="32"/>
      <c r="HI330" s="32"/>
      <c r="HJ330" s="32"/>
      <c r="HK330" s="32"/>
      <c r="HL330" s="32"/>
      <c r="HM330" s="32"/>
      <c r="HN330" s="32"/>
      <c r="HO330" s="32"/>
      <c r="HP330" s="32"/>
      <c r="HQ330" s="32"/>
      <c r="HR330" s="32"/>
      <c r="HS330" s="32"/>
      <c r="HT330" s="32"/>
      <c r="HU330" s="32"/>
      <c r="HV330" s="32"/>
      <c r="HW330" s="32"/>
      <c r="HX330" s="32"/>
      <c r="HY330" s="32"/>
      <c r="HZ330" s="32"/>
      <c r="IA330" s="32"/>
      <c r="IB330" s="32"/>
      <c r="IC330" s="32"/>
      <c r="ID330" s="32"/>
      <c r="IE330" s="32"/>
      <c r="IF330" s="32"/>
      <c r="IG330" s="32"/>
      <c r="IH330" s="32"/>
      <c r="II330" s="32"/>
      <c r="IJ330" s="32"/>
      <c r="IK330" s="32"/>
      <c r="IL330" s="32"/>
      <c r="IM330" s="32"/>
      <c r="IN330" s="32"/>
      <c r="IO330" s="32"/>
      <c r="IP330" s="32"/>
      <c r="IQ330" s="32"/>
      <c r="IR330" s="32"/>
      <c r="IS330" s="32"/>
      <c r="IT330" s="32"/>
      <c r="IU330" s="32"/>
      <c r="IV330" s="32"/>
    </row>
    <row r="331" spans="1:256" s="35" customFormat="1" x14ac:dyDescent="0.25">
      <c r="A331" s="23" t="s">
        <v>5</v>
      </c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  <c r="CF331" s="32"/>
      <c r="CG331" s="32"/>
      <c r="CH331" s="32"/>
      <c r="CI331" s="32"/>
      <c r="CJ331" s="32"/>
      <c r="CK331" s="32"/>
      <c r="CL331" s="32"/>
      <c r="CM331" s="32"/>
      <c r="CN331" s="32"/>
      <c r="CO331" s="32"/>
      <c r="CP331" s="32"/>
      <c r="CQ331" s="32"/>
      <c r="CR331" s="32"/>
      <c r="CS331" s="32"/>
      <c r="CT331" s="32"/>
      <c r="CU331" s="32"/>
      <c r="CV331" s="32"/>
      <c r="CW331" s="32"/>
      <c r="CX331" s="32"/>
      <c r="CY331" s="32"/>
      <c r="CZ331" s="32"/>
      <c r="DA331" s="32"/>
      <c r="DB331" s="32"/>
      <c r="DC331" s="32"/>
      <c r="DD331" s="32"/>
      <c r="DE331" s="32"/>
      <c r="DF331" s="32"/>
      <c r="DG331" s="32"/>
      <c r="DH331" s="32"/>
      <c r="DI331" s="32"/>
      <c r="DJ331" s="32"/>
      <c r="DK331" s="32"/>
      <c r="DL331" s="32"/>
      <c r="DM331" s="32"/>
      <c r="DN331" s="32"/>
      <c r="DO331" s="32"/>
      <c r="DP331" s="32"/>
      <c r="DQ331" s="32"/>
      <c r="DR331" s="32"/>
      <c r="DS331" s="32"/>
      <c r="DT331" s="32"/>
      <c r="DU331" s="32"/>
      <c r="DV331" s="32"/>
      <c r="DW331" s="32"/>
      <c r="DX331" s="32"/>
      <c r="DY331" s="32"/>
      <c r="DZ331" s="32"/>
      <c r="EA331" s="32"/>
      <c r="EB331" s="32"/>
      <c r="EC331" s="32"/>
      <c r="ED331" s="32"/>
      <c r="EE331" s="32"/>
      <c r="EF331" s="32"/>
      <c r="EG331" s="32"/>
      <c r="EH331" s="32"/>
      <c r="EI331" s="32"/>
      <c r="EJ331" s="32"/>
      <c r="EK331" s="32"/>
      <c r="EL331" s="32"/>
      <c r="EM331" s="32"/>
      <c r="EN331" s="32"/>
      <c r="EO331" s="32"/>
      <c r="EP331" s="32"/>
      <c r="EQ331" s="32"/>
      <c r="ER331" s="32"/>
      <c r="ES331" s="32"/>
      <c r="ET331" s="32"/>
      <c r="EU331" s="32"/>
      <c r="EV331" s="32"/>
      <c r="EW331" s="32"/>
      <c r="EX331" s="32"/>
      <c r="EY331" s="32"/>
      <c r="EZ331" s="32"/>
      <c r="FA331" s="32"/>
      <c r="FB331" s="32"/>
      <c r="FC331" s="32"/>
      <c r="FD331" s="32"/>
      <c r="FE331" s="32"/>
      <c r="FF331" s="32"/>
      <c r="FG331" s="32"/>
      <c r="FH331" s="32"/>
      <c r="FI331" s="32"/>
      <c r="FJ331" s="32"/>
      <c r="FK331" s="32"/>
      <c r="FL331" s="32"/>
      <c r="FM331" s="32"/>
      <c r="FN331" s="32"/>
      <c r="FO331" s="32"/>
      <c r="FP331" s="32"/>
      <c r="FQ331" s="32"/>
      <c r="FR331" s="32"/>
      <c r="FS331" s="32"/>
      <c r="FT331" s="32"/>
      <c r="FU331" s="32"/>
      <c r="FV331" s="32"/>
      <c r="FW331" s="32"/>
      <c r="FX331" s="32"/>
      <c r="FY331" s="32"/>
      <c r="FZ331" s="32"/>
      <c r="GA331" s="32"/>
      <c r="GB331" s="32"/>
      <c r="GC331" s="32"/>
      <c r="GD331" s="32"/>
      <c r="GE331" s="32"/>
      <c r="GF331" s="32"/>
      <c r="GG331" s="32"/>
      <c r="GH331" s="32"/>
      <c r="GI331" s="32"/>
      <c r="GJ331" s="32"/>
      <c r="GK331" s="32"/>
      <c r="GL331" s="32"/>
      <c r="GM331" s="32"/>
      <c r="GN331" s="32"/>
      <c r="GO331" s="32"/>
      <c r="GP331" s="32"/>
      <c r="GQ331" s="32"/>
      <c r="GR331" s="32"/>
      <c r="GS331" s="32"/>
      <c r="GT331" s="32"/>
      <c r="GU331" s="32"/>
      <c r="GV331" s="32"/>
      <c r="GW331" s="32"/>
      <c r="GX331" s="32"/>
      <c r="GY331" s="32"/>
      <c r="GZ331" s="32"/>
      <c r="HA331" s="32"/>
      <c r="HB331" s="32"/>
      <c r="HC331" s="32"/>
      <c r="HD331" s="32"/>
      <c r="HE331" s="32"/>
      <c r="HF331" s="32"/>
      <c r="HG331" s="32"/>
      <c r="HH331" s="32"/>
      <c r="HI331" s="32"/>
      <c r="HJ331" s="32"/>
      <c r="HK331" s="32"/>
      <c r="HL331" s="32"/>
      <c r="HM331" s="32"/>
      <c r="HN331" s="32"/>
      <c r="HO331" s="32"/>
      <c r="HP331" s="32"/>
      <c r="HQ331" s="32"/>
      <c r="HR331" s="32"/>
      <c r="HS331" s="32"/>
      <c r="HT331" s="32"/>
      <c r="HU331" s="32"/>
      <c r="HV331" s="32"/>
      <c r="HW331" s="32"/>
      <c r="HX331" s="32"/>
      <c r="HY331" s="32"/>
      <c r="HZ331" s="32"/>
      <c r="IA331" s="32"/>
      <c r="IB331" s="32"/>
      <c r="IC331" s="32"/>
      <c r="ID331" s="32"/>
      <c r="IE331" s="32"/>
      <c r="IF331" s="32"/>
      <c r="IG331" s="32"/>
      <c r="IH331" s="32"/>
      <c r="II331" s="32"/>
      <c r="IJ331" s="32"/>
      <c r="IK331" s="32"/>
      <c r="IL331" s="32"/>
      <c r="IM331" s="32"/>
      <c r="IN331" s="32"/>
      <c r="IO331" s="32"/>
      <c r="IP331" s="32"/>
      <c r="IQ331" s="32"/>
      <c r="IR331" s="32"/>
      <c r="IS331" s="32"/>
      <c r="IT331" s="32"/>
      <c r="IU331" s="32"/>
      <c r="IV331" s="32"/>
    </row>
    <row r="332" spans="1:256" s="35" customFormat="1" x14ac:dyDescent="0.25">
      <c r="A332" s="2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CF332" s="32"/>
      <c r="CG332" s="32"/>
      <c r="CH332" s="32"/>
      <c r="CI332" s="32"/>
      <c r="CJ332" s="32"/>
      <c r="CK332" s="32"/>
      <c r="CL332" s="32"/>
      <c r="CM332" s="32"/>
      <c r="CN332" s="32"/>
      <c r="CO332" s="32"/>
      <c r="CP332" s="32"/>
      <c r="CQ332" s="32"/>
      <c r="CR332" s="32"/>
      <c r="CS332" s="32"/>
      <c r="CT332" s="32"/>
      <c r="CU332" s="32"/>
      <c r="CV332" s="32"/>
      <c r="CW332" s="32"/>
      <c r="CX332" s="32"/>
      <c r="CY332" s="32"/>
      <c r="CZ332" s="32"/>
      <c r="DA332" s="32"/>
      <c r="DB332" s="32"/>
      <c r="DC332" s="32"/>
      <c r="DD332" s="32"/>
      <c r="DE332" s="32"/>
      <c r="DF332" s="32"/>
      <c r="DG332" s="32"/>
      <c r="DH332" s="32"/>
      <c r="DI332" s="32"/>
      <c r="DJ332" s="32"/>
      <c r="DK332" s="32"/>
      <c r="DL332" s="32"/>
      <c r="DM332" s="32"/>
      <c r="DN332" s="32"/>
      <c r="DO332" s="32"/>
      <c r="DP332" s="32"/>
      <c r="DQ332" s="32"/>
      <c r="DR332" s="32"/>
      <c r="DS332" s="32"/>
      <c r="DT332" s="32"/>
      <c r="DU332" s="32"/>
      <c r="DV332" s="32"/>
      <c r="DW332" s="32"/>
      <c r="DX332" s="32"/>
      <c r="DY332" s="32"/>
      <c r="DZ332" s="32"/>
      <c r="EA332" s="32"/>
      <c r="EB332" s="32"/>
      <c r="EC332" s="32"/>
      <c r="ED332" s="32"/>
      <c r="EE332" s="32"/>
      <c r="EF332" s="32"/>
      <c r="EG332" s="32"/>
      <c r="EH332" s="32"/>
      <c r="EI332" s="32"/>
      <c r="EJ332" s="32"/>
      <c r="EK332" s="32"/>
      <c r="EL332" s="32"/>
      <c r="EM332" s="32"/>
      <c r="EN332" s="32"/>
      <c r="EO332" s="32"/>
      <c r="EP332" s="32"/>
      <c r="EQ332" s="32"/>
      <c r="ER332" s="32"/>
      <c r="ES332" s="32"/>
      <c r="ET332" s="32"/>
      <c r="EU332" s="32"/>
      <c r="EV332" s="32"/>
      <c r="EW332" s="32"/>
      <c r="EX332" s="32"/>
      <c r="EY332" s="32"/>
      <c r="EZ332" s="32"/>
      <c r="FA332" s="32"/>
      <c r="FB332" s="32"/>
      <c r="FC332" s="32"/>
      <c r="FD332" s="32"/>
      <c r="FE332" s="32"/>
      <c r="FF332" s="32"/>
      <c r="FG332" s="32"/>
      <c r="FH332" s="32"/>
      <c r="FI332" s="32"/>
      <c r="FJ332" s="32"/>
      <c r="FK332" s="32"/>
      <c r="FL332" s="32"/>
      <c r="FM332" s="32"/>
      <c r="FN332" s="32"/>
      <c r="FO332" s="32"/>
      <c r="FP332" s="32"/>
      <c r="FQ332" s="32"/>
      <c r="FR332" s="32"/>
      <c r="FS332" s="32"/>
      <c r="FT332" s="32"/>
      <c r="FU332" s="32"/>
      <c r="FV332" s="32"/>
      <c r="FW332" s="32"/>
      <c r="FX332" s="32"/>
      <c r="FY332" s="32"/>
      <c r="FZ332" s="32"/>
      <c r="GA332" s="32"/>
      <c r="GB332" s="32"/>
      <c r="GC332" s="32"/>
      <c r="GD332" s="32"/>
      <c r="GE332" s="32"/>
      <c r="GF332" s="32"/>
      <c r="GG332" s="32"/>
      <c r="GH332" s="32"/>
      <c r="GI332" s="32"/>
      <c r="GJ332" s="32"/>
      <c r="GK332" s="32"/>
      <c r="GL332" s="32"/>
      <c r="GM332" s="32"/>
      <c r="GN332" s="32"/>
      <c r="GO332" s="32"/>
      <c r="GP332" s="32"/>
      <c r="GQ332" s="32"/>
      <c r="GR332" s="32"/>
      <c r="GS332" s="32"/>
      <c r="GT332" s="32"/>
      <c r="GU332" s="32"/>
      <c r="GV332" s="32"/>
      <c r="GW332" s="32"/>
      <c r="GX332" s="32"/>
      <c r="GY332" s="32"/>
      <c r="GZ332" s="32"/>
      <c r="HA332" s="32"/>
      <c r="HB332" s="32"/>
      <c r="HC332" s="32"/>
      <c r="HD332" s="32"/>
      <c r="HE332" s="32"/>
      <c r="HF332" s="32"/>
      <c r="HG332" s="32"/>
      <c r="HH332" s="32"/>
      <c r="HI332" s="32"/>
      <c r="HJ332" s="32"/>
      <c r="HK332" s="32"/>
      <c r="HL332" s="32"/>
      <c r="HM332" s="32"/>
      <c r="HN332" s="32"/>
      <c r="HO332" s="32"/>
      <c r="HP332" s="32"/>
      <c r="HQ332" s="32"/>
      <c r="HR332" s="32"/>
      <c r="HS332" s="32"/>
      <c r="HT332" s="32"/>
      <c r="HU332" s="32"/>
      <c r="HV332" s="32"/>
      <c r="HW332" s="32"/>
      <c r="HX332" s="32"/>
      <c r="HY332" s="32"/>
      <c r="HZ332" s="32"/>
      <c r="IA332" s="32"/>
      <c r="IB332" s="32"/>
      <c r="IC332" s="32"/>
      <c r="ID332" s="32"/>
      <c r="IE332" s="32"/>
      <c r="IF332" s="32"/>
      <c r="IG332" s="32"/>
      <c r="IH332" s="32"/>
      <c r="II332" s="32"/>
      <c r="IJ332" s="32"/>
      <c r="IK332" s="32"/>
      <c r="IL332" s="32"/>
      <c r="IM332" s="32"/>
      <c r="IN332" s="32"/>
      <c r="IO332" s="32"/>
      <c r="IP332" s="32"/>
      <c r="IQ332" s="32"/>
      <c r="IR332" s="32"/>
      <c r="IS332" s="32"/>
      <c r="IT332" s="32"/>
      <c r="IU332" s="32"/>
      <c r="IV332" s="32"/>
    </row>
    <row r="333" spans="1:256" s="35" customFormat="1" x14ac:dyDescent="0.25">
      <c r="A333" s="23" t="s">
        <v>37</v>
      </c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CF333" s="32"/>
      <c r="CG333" s="32"/>
      <c r="CH333" s="32"/>
      <c r="CI333" s="32"/>
      <c r="CJ333" s="32"/>
      <c r="CK333" s="32"/>
      <c r="CL333" s="32"/>
      <c r="CM333" s="32"/>
      <c r="CN333" s="32"/>
      <c r="CO333" s="32"/>
      <c r="CP333" s="32"/>
      <c r="CQ333" s="32"/>
      <c r="CR333" s="32"/>
      <c r="CS333" s="32"/>
      <c r="CT333" s="32"/>
      <c r="CU333" s="32"/>
      <c r="CV333" s="32"/>
      <c r="CW333" s="32"/>
      <c r="CX333" s="32"/>
      <c r="CY333" s="32"/>
      <c r="CZ333" s="32"/>
      <c r="DA333" s="32"/>
      <c r="DB333" s="32"/>
      <c r="DC333" s="32"/>
      <c r="DD333" s="32"/>
      <c r="DE333" s="32"/>
      <c r="DF333" s="32"/>
      <c r="DG333" s="32"/>
      <c r="DH333" s="32"/>
      <c r="DI333" s="32"/>
      <c r="DJ333" s="32"/>
      <c r="DK333" s="32"/>
      <c r="DL333" s="32"/>
      <c r="DM333" s="32"/>
      <c r="DN333" s="32"/>
      <c r="DO333" s="32"/>
      <c r="DP333" s="32"/>
      <c r="DQ333" s="32"/>
      <c r="DR333" s="32"/>
      <c r="DS333" s="32"/>
      <c r="DT333" s="32"/>
      <c r="DU333" s="32"/>
      <c r="DV333" s="32"/>
      <c r="DW333" s="32"/>
      <c r="DX333" s="32"/>
      <c r="DY333" s="32"/>
      <c r="DZ333" s="32"/>
      <c r="EA333" s="32"/>
      <c r="EB333" s="32"/>
      <c r="EC333" s="32"/>
      <c r="ED333" s="32"/>
      <c r="EE333" s="32"/>
      <c r="EF333" s="32"/>
      <c r="EG333" s="32"/>
      <c r="EH333" s="32"/>
      <c r="EI333" s="32"/>
      <c r="EJ333" s="32"/>
      <c r="EK333" s="32"/>
      <c r="EL333" s="32"/>
      <c r="EM333" s="32"/>
      <c r="EN333" s="32"/>
      <c r="EO333" s="32"/>
      <c r="EP333" s="32"/>
      <c r="EQ333" s="32"/>
      <c r="ER333" s="32"/>
      <c r="ES333" s="32"/>
      <c r="ET333" s="32"/>
      <c r="EU333" s="32"/>
      <c r="EV333" s="32"/>
      <c r="EW333" s="32"/>
      <c r="EX333" s="32"/>
      <c r="EY333" s="32"/>
      <c r="EZ333" s="32"/>
      <c r="FA333" s="32"/>
      <c r="FB333" s="32"/>
      <c r="FC333" s="32"/>
      <c r="FD333" s="32"/>
      <c r="FE333" s="32"/>
      <c r="FF333" s="32"/>
      <c r="FG333" s="32"/>
      <c r="FH333" s="32"/>
      <c r="FI333" s="32"/>
      <c r="FJ333" s="32"/>
      <c r="FK333" s="32"/>
      <c r="FL333" s="32"/>
      <c r="FM333" s="32"/>
      <c r="FN333" s="32"/>
      <c r="FO333" s="32"/>
      <c r="FP333" s="32"/>
      <c r="FQ333" s="32"/>
      <c r="FR333" s="32"/>
      <c r="FS333" s="32"/>
      <c r="FT333" s="32"/>
      <c r="FU333" s="32"/>
      <c r="FV333" s="32"/>
      <c r="FW333" s="32"/>
      <c r="FX333" s="32"/>
      <c r="FY333" s="32"/>
      <c r="FZ333" s="32"/>
      <c r="GA333" s="32"/>
      <c r="GB333" s="32"/>
      <c r="GC333" s="32"/>
      <c r="GD333" s="32"/>
      <c r="GE333" s="32"/>
      <c r="GF333" s="32"/>
      <c r="GG333" s="32"/>
      <c r="GH333" s="32"/>
      <c r="GI333" s="32"/>
      <c r="GJ333" s="32"/>
      <c r="GK333" s="32"/>
      <c r="GL333" s="32"/>
      <c r="GM333" s="32"/>
      <c r="GN333" s="32"/>
      <c r="GO333" s="32"/>
      <c r="GP333" s="32"/>
      <c r="GQ333" s="32"/>
      <c r="GR333" s="32"/>
      <c r="GS333" s="32"/>
      <c r="GT333" s="32"/>
      <c r="GU333" s="32"/>
      <c r="GV333" s="32"/>
      <c r="GW333" s="32"/>
      <c r="GX333" s="32"/>
      <c r="GY333" s="32"/>
      <c r="GZ333" s="32"/>
      <c r="HA333" s="32"/>
      <c r="HB333" s="32"/>
      <c r="HC333" s="32"/>
      <c r="HD333" s="32"/>
      <c r="HE333" s="32"/>
      <c r="HF333" s="32"/>
      <c r="HG333" s="32"/>
      <c r="HH333" s="32"/>
      <c r="HI333" s="32"/>
      <c r="HJ333" s="32"/>
      <c r="HK333" s="32"/>
      <c r="HL333" s="32"/>
      <c r="HM333" s="32"/>
      <c r="HN333" s="32"/>
      <c r="HO333" s="32"/>
      <c r="HP333" s="32"/>
      <c r="HQ333" s="32"/>
      <c r="HR333" s="32"/>
      <c r="HS333" s="32"/>
      <c r="HT333" s="32"/>
      <c r="HU333" s="32"/>
      <c r="HV333" s="32"/>
      <c r="HW333" s="32"/>
      <c r="HX333" s="32"/>
      <c r="HY333" s="32"/>
      <c r="HZ333" s="32"/>
      <c r="IA333" s="32"/>
      <c r="IB333" s="32"/>
      <c r="IC333" s="32"/>
      <c r="ID333" s="32"/>
      <c r="IE333" s="32"/>
      <c r="IF333" s="32"/>
      <c r="IG333" s="32"/>
      <c r="IH333" s="32"/>
      <c r="II333" s="32"/>
      <c r="IJ333" s="32"/>
      <c r="IK333" s="32"/>
      <c r="IL333" s="32"/>
      <c r="IM333" s="32"/>
      <c r="IN333" s="32"/>
      <c r="IO333" s="32"/>
      <c r="IP333" s="32"/>
      <c r="IQ333" s="32"/>
      <c r="IR333" s="32"/>
      <c r="IS333" s="32"/>
      <c r="IT333" s="32"/>
      <c r="IU333" s="32"/>
      <c r="IV333" s="32"/>
    </row>
    <row r="334" spans="1:256" s="35" customFormat="1" x14ac:dyDescent="0.25">
      <c r="A334" s="2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CF334" s="32"/>
      <c r="CG334" s="32"/>
      <c r="CH334" s="32"/>
      <c r="CI334" s="32"/>
      <c r="CJ334" s="32"/>
      <c r="CK334" s="32"/>
      <c r="CL334" s="32"/>
      <c r="CM334" s="32"/>
      <c r="CN334" s="32"/>
      <c r="CO334" s="32"/>
      <c r="CP334" s="32"/>
      <c r="CQ334" s="32"/>
      <c r="CR334" s="32"/>
      <c r="CS334" s="32"/>
      <c r="CT334" s="32"/>
      <c r="CU334" s="32"/>
      <c r="CV334" s="32"/>
      <c r="CW334" s="32"/>
      <c r="CX334" s="32"/>
      <c r="CY334" s="32"/>
      <c r="CZ334" s="32"/>
      <c r="DA334" s="32"/>
      <c r="DB334" s="32"/>
      <c r="DC334" s="32"/>
      <c r="DD334" s="32"/>
      <c r="DE334" s="32"/>
      <c r="DF334" s="32"/>
      <c r="DG334" s="32"/>
      <c r="DH334" s="32"/>
      <c r="DI334" s="32"/>
      <c r="DJ334" s="32"/>
      <c r="DK334" s="32"/>
      <c r="DL334" s="32"/>
      <c r="DM334" s="32"/>
      <c r="DN334" s="32"/>
      <c r="DO334" s="32"/>
      <c r="DP334" s="32"/>
      <c r="DQ334" s="32"/>
      <c r="DR334" s="32"/>
      <c r="DS334" s="32"/>
      <c r="DT334" s="32"/>
      <c r="DU334" s="32"/>
      <c r="DV334" s="32"/>
      <c r="DW334" s="32"/>
      <c r="DX334" s="32"/>
      <c r="DY334" s="32"/>
      <c r="DZ334" s="32"/>
      <c r="EA334" s="32"/>
      <c r="EB334" s="32"/>
      <c r="EC334" s="32"/>
      <c r="ED334" s="32"/>
      <c r="EE334" s="32"/>
      <c r="EF334" s="32"/>
      <c r="EG334" s="32"/>
      <c r="EH334" s="32"/>
      <c r="EI334" s="32"/>
      <c r="EJ334" s="32"/>
      <c r="EK334" s="32"/>
      <c r="EL334" s="32"/>
      <c r="EM334" s="32"/>
      <c r="EN334" s="32"/>
      <c r="EO334" s="32"/>
      <c r="EP334" s="32"/>
      <c r="EQ334" s="32"/>
      <c r="ER334" s="32"/>
      <c r="ES334" s="32"/>
      <c r="ET334" s="32"/>
      <c r="EU334" s="32"/>
      <c r="EV334" s="32"/>
      <c r="EW334" s="32"/>
      <c r="EX334" s="32"/>
      <c r="EY334" s="32"/>
      <c r="EZ334" s="32"/>
      <c r="FA334" s="32"/>
      <c r="FB334" s="32"/>
      <c r="FC334" s="32"/>
      <c r="FD334" s="32"/>
      <c r="FE334" s="32"/>
      <c r="FF334" s="32"/>
      <c r="FG334" s="32"/>
      <c r="FH334" s="32"/>
      <c r="FI334" s="32"/>
      <c r="FJ334" s="32"/>
      <c r="FK334" s="32"/>
      <c r="FL334" s="32"/>
      <c r="FM334" s="32"/>
      <c r="FN334" s="32"/>
      <c r="FO334" s="32"/>
      <c r="FP334" s="32"/>
      <c r="FQ334" s="32"/>
      <c r="FR334" s="32"/>
      <c r="FS334" s="32"/>
      <c r="FT334" s="32"/>
      <c r="FU334" s="32"/>
      <c r="FV334" s="32"/>
      <c r="FW334" s="32"/>
      <c r="FX334" s="32"/>
      <c r="FY334" s="32"/>
      <c r="FZ334" s="32"/>
      <c r="GA334" s="32"/>
      <c r="GB334" s="32"/>
      <c r="GC334" s="32"/>
      <c r="GD334" s="32"/>
      <c r="GE334" s="32"/>
      <c r="GF334" s="32"/>
      <c r="GG334" s="32"/>
      <c r="GH334" s="32"/>
      <c r="GI334" s="32"/>
      <c r="GJ334" s="32"/>
      <c r="GK334" s="32"/>
      <c r="GL334" s="32"/>
      <c r="GM334" s="32"/>
      <c r="GN334" s="32"/>
      <c r="GO334" s="32"/>
      <c r="GP334" s="32"/>
      <c r="GQ334" s="32"/>
      <c r="GR334" s="32"/>
      <c r="GS334" s="32"/>
      <c r="GT334" s="32"/>
      <c r="GU334" s="32"/>
      <c r="GV334" s="32"/>
      <c r="GW334" s="32"/>
      <c r="GX334" s="32"/>
      <c r="GY334" s="32"/>
      <c r="GZ334" s="32"/>
      <c r="HA334" s="32"/>
      <c r="HB334" s="32"/>
      <c r="HC334" s="32"/>
      <c r="HD334" s="32"/>
      <c r="HE334" s="32"/>
      <c r="HF334" s="32"/>
      <c r="HG334" s="32"/>
      <c r="HH334" s="32"/>
      <c r="HI334" s="32"/>
      <c r="HJ334" s="32"/>
      <c r="HK334" s="32"/>
      <c r="HL334" s="32"/>
      <c r="HM334" s="32"/>
      <c r="HN334" s="32"/>
      <c r="HO334" s="32"/>
      <c r="HP334" s="32"/>
      <c r="HQ334" s="32"/>
      <c r="HR334" s="32"/>
      <c r="HS334" s="32"/>
      <c r="HT334" s="32"/>
      <c r="HU334" s="32"/>
      <c r="HV334" s="32"/>
      <c r="HW334" s="32"/>
      <c r="HX334" s="32"/>
      <c r="HY334" s="32"/>
      <c r="HZ334" s="32"/>
      <c r="IA334" s="32"/>
      <c r="IB334" s="32"/>
      <c r="IC334" s="32"/>
      <c r="ID334" s="32"/>
      <c r="IE334" s="32"/>
      <c r="IF334" s="32"/>
      <c r="IG334" s="32"/>
      <c r="IH334" s="32"/>
      <c r="II334" s="32"/>
      <c r="IJ334" s="32"/>
      <c r="IK334" s="32"/>
      <c r="IL334" s="32"/>
      <c r="IM334" s="32"/>
      <c r="IN334" s="32"/>
      <c r="IO334" s="32"/>
      <c r="IP334" s="32"/>
      <c r="IQ334" s="32"/>
      <c r="IR334" s="32"/>
      <c r="IS334" s="32"/>
      <c r="IT334" s="32"/>
      <c r="IU334" s="32"/>
      <c r="IV334" s="32"/>
    </row>
    <row r="335" spans="1:256" s="35" customFormat="1" x14ac:dyDescent="0.25">
      <c r="A335" s="23" t="s">
        <v>118</v>
      </c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32"/>
      <c r="CQ335" s="32"/>
      <c r="CR335" s="32"/>
      <c r="CS335" s="32"/>
      <c r="CT335" s="32"/>
      <c r="CU335" s="32"/>
      <c r="CV335" s="32"/>
      <c r="CW335" s="32"/>
      <c r="CX335" s="32"/>
      <c r="CY335" s="32"/>
      <c r="CZ335" s="32"/>
      <c r="DA335" s="32"/>
      <c r="DB335" s="32"/>
      <c r="DC335" s="32"/>
      <c r="DD335" s="32"/>
      <c r="DE335" s="32"/>
      <c r="DF335" s="32"/>
      <c r="DG335" s="32"/>
      <c r="DH335" s="32"/>
      <c r="DI335" s="32"/>
      <c r="DJ335" s="32"/>
      <c r="DK335" s="32"/>
      <c r="DL335" s="32"/>
      <c r="DM335" s="32"/>
      <c r="DN335" s="32"/>
      <c r="DO335" s="32"/>
      <c r="DP335" s="32"/>
      <c r="DQ335" s="32"/>
      <c r="DR335" s="32"/>
      <c r="DS335" s="32"/>
      <c r="DT335" s="32"/>
      <c r="DU335" s="32"/>
      <c r="DV335" s="32"/>
      <c r="DW335" s="32"/>
      <c r="DX335" s="32"/>
      <c r="DY335" s="32"/>
      <c r="DZ335" s="32"/>
      <c r="EA335" s="32"/>
      <c r="EB335" s="32"/>
      <c r="EC335" s="32"/>
      <c r="ED335" s="32"/>
      <c r="EE335" s="32"/>
      <c r="EF335" s="32"/>
      <c r="EG335" s="32"/>
      <c r="EH335" s="32"/>
      <c r="EI335" s="32"/>
      <c r="EJ335" s="32"/>
      <c r="EK335" s="32"/>
      <c r="EL335" s="32"/>
      <c r="EM335" s="32"/>
      <c r="EN335" s="32"/>
      <c r="EO335" s="32"/>
      <c r="EP335" s="32"/>
      <c r="EQ335" s="32"/>
      <c r="ER335" s="32"/>
      <c r="ES335" s="32"/>
      <c r="ET335" s="32"/>
      <c r="EU335" s="32"/>
      <c r="EV335" s="32"/>
      <c r="EW335" s="32"/>
      <c r="EX335" s="32"/>
      <c r="EY335" s="32"/>
      <c r="EZ335" s="32"/>
      <c r="FA335" s="32"/>
      <c r="FB335" s="32"/>
      <c r="FC335" s="32"/>
      <c r="FD335" s="32"/>
      <c r="FE335" s="32"/>
      <c r="FF335" s="32"/>
      <c r="FG335" s="32"/>
      <c r="FH335" s="32"/>
      <c r="FI335" s="32"/>
      <c r="FJ335" s="32"/>
      <c r="FK335" s="32"/>
      <c r="FL335" s="32"/>
      <c r="FM335" s="32"/>
      <c r="FN335" s="32"/>
      <c r="FO335" s="32"/>
      <c r="FP335" s="32"/>
      <c r="FQ335" s="32"/>
      <c r="FR335" s="32"/>
      <c r="FS335" s="32"/>
      <c r="FT335" s="32"/>
      <c r="FU335" s="32"/>
      <c r="FV335" s="32"/>
      <c r="FW335" s="32"/>
      <c r="FX335" s="32"/>
      <c r="FY335" s="32"/>
      <c r="FZ335" s="32"/>
      <c r="GA335" s="32"/>
      <c r="GB335" s="32"/>
      <c r="GC335" s="32"/>
      <c r="GD335" s="32"/>
      <c r="GE335" s="32"/>
      <c r="GF335" s="32"/>
      <c r="GG335" s="32"/>
      <c r="GH335" s="32"/>
      <c r="GI335" s="32"/>
      <c r="GJ335" s="32"/>
      <c r="GK335" s="32"/>
      <c r="GL335" s="32"/>
      <c r="GM335" s="32"/>
      <c r="GN335" s="32"/>
      <c r="GO335" s="32"/>
      <c r="GP335" s="32"/>
      <c r="GQ335" s="32"/>
      <c r="GR335" s="32"/>
      <c r="GS335" s="32"/>
      <c r="GT335" s="32"/>
      <c r="GU335" s="32"/>
      <c r="GV335" s="32"/>
      <c r="GW335" s="32"/>
      <c r="GX335" s="32"/>
      <c r="GY335" s="32"/>
      <c r="GZ335" s="32"/>
      <c r="HA335" s="32"/>
      <c r="HB335" s="32"/>
      <c r="HC335" s="32"/>
      <c r="HD335" s="32"/>
      <c r="HE335" s="32"/>
      <c r="HF335" s="32"/>
      <c r="HG335" s="32"/>
      <c r="HH335" s="32"/>
      <c r="HI335" s="32"/>
      <c r="HJ335" s="32"/>
      <c r="HK335" s="32"/>
      <c r="HL335" s="32"/>
      <c r="HM335" s="32"/>
      <c r="HN335" s="32"/>
      <c r="HO335" s="32"/>
      <c r="HP335" s="32"/>
      <c r="HQ335" s="32"/>
      <c r="HR335" s="32"/>
      <c r="HS335" s="32"/>
      <c r="HT335" s="32"/>
      <c r="HU335" s="32"/>
      <c r="HV335" s="32"/>
      <c r="HW335" s="32"/>
      <c r="HX335" s="32"/>
      <c r="HY335" s="32"/>
      <c r="HZ335" s="32"/>
      <c r="IA335" s="32"/>
      <c r="IB335" s="32"/>
      <c r="IC335" s="32"/>
      <c r="ID335" s="32"/>
      <c r="IE335" s="32"/>
      <c r="IF335" s="32"/>
      <c r="IG335" s="32"/>
      <c r="IH335" s="32"/>
      <c r="II335" s="32"/>
      <c r="IJ335" s="32"/>
      <c r="IK335" s="32"/>
      <c r="IL335" s="32"/>
      <c r="IM335" s="32"/>
      <c r="IN335" s="32"/>
      <c r="IO335" s="32"/>
      <c r="IP335" s="32"/>
      <c r="IQ335" s="32"/>
      <c r="IR335" s="32"/>
      <c r="IS335" s="32"/>
      <c r="IT335" s="32"/>
      <c r="IU335" s="32"/>
      <c r="IV335" s="32"/>
    </row>
    <row r="336" spans="1:256" s="35" customFormat="1" x14ac:dyDescent="0.25">
      <c r="A336" s="2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32"/>
      <c r="CQ336" s="32"/>
      <c r="CR336" s="32"/>
      <c r="CS336" s="32"/>
      <c r="CT336" s="32"/>
      <c r="CU336" s="32"/>
      <c r="CV336" s="32"/>
      <c r="CW336" s="32"/>
      <c r="CX336" s="32"/>
      <c r="CY336" s="32"/>
      <c r="CZ336" s="32"/>
      <c r="DA336" s="32"/>
      <c r="DB336" s="32"/>
      <c r="DC336" s="32"/>
      <c r="DD336" s="32"/>
      <c r="DE336" s="32"/>
      <c r="DF336" s="32"/>
      <c r="DG336" s="32"/>
      <c r="DH336" s="32"/>
      <c r="DI336" s="32"/>
      <c r="DJ336" s="32"/>
      <c r="DK336" s="32"/>
      <c r="DL336" s="32"/>
      <c r="DM336" s="32"/>
      <c r="DN336" s="32"/>
      <c r="DO336" s="32"/>
      <c r="DP336" s="32"/>
      <c r="DQ336" s="32"/>
      <c r="DR336" s="32"/>
      <c r="DS336" s="32"/>
      <c r="DT336" s="32"/>
      <c r="DU336" s="32"/>
      <c r="DV336" s="32"/>
      <c r="DW336" s="32"/>
      <c r="DX336" s="32"/>
      <c r="DY336" s="32"/>
      <c r="DZ336" s="32"/>
      <c r="EA336" s="32"/>
      <c r="EB336" s="32"/>
      <c r="EC336" s="32"/>
      <c r="ED336" s="32"/>
      <c r="EE336" s="32"/>
      <c r="EF336" s="32"/>
      <c r="EG336" s="32"/>
      <c r="EH336" s="32"/>
      <c r="EI336" s="32"/>
      <c r="EJ336" s="32"/>
      <c r="EK336" s="32"/>
      <c r="EL336" s="32"/>
      <c r="EM336" s="32"/>
      <c r="EN336" s="32"/>
      <c r="EO336" s="32"/>
      <c r="EP336" s="32"/>
      <c r="EQ336" s="32"/>
      <c r="ER336" s="32"/>
      <c r="ES336" s="32"/>
      <c r="ET336" s="32"/>
      <c r="EU336" s="32"/>
      <c r="EV336" s="32"/>
      <c r="EW336" s="32"/>
      <c r="EX336" s="32"/>
      <c r="EY336" s="32"/>
      <c r="EZ336" s="32"/>
      <c r="FA336" s="32"/>
      <c r="FB336" s="32"/>
      <c r="FC336" s="32"/>
      <c r="FD336" s="32"/>
      <c r="FE336" s="32"/>
      <c r="FF336" s="32"/>
      <c r="FG336" s="32"/>
      <c r="FH336" s="32"/>
      <c r="FI336" s="32"/>
      <c r="FJ336" s="32"/>
      <c r="FK336" s="32"/>
      <c r="FL336" s="32"/>
      <c r="FM336" s="32"/>
      <c r="FN336" s="32"/>
      <c r="FO336" s="32"/>
      <c r="FP336" s="32"/>
      <c r="FQ336" s="32"/>
      <c r="FR336" s="32"/>
      <c r="FS336" s="32"/>
      <c r="FT336" s="32"/>
      <c r="FU336" s="32"/>
      <c r="FV336" s="32"/>
      <c r="FW336" s="32"/>
      <c r="FX336" s="32"/>
      <c r="FY336" s="32"/>
      <c r="FZ336" s="32"/>
      <c r="GA336" s="32"/>
      <c r="GB336" s="32"/>
      <c r="GC336" s="32"/>
      <c r="GD336" s="32"/>
      <c r="GE336" s="32"/>
      <c r="GF336" s="32"/>
      <c r="GG336" s="32"/>
      <c r="GH336" s="32"/>
      <c r="GI336" s="32"/>
      <c r="GJ336" s="32"/>
      <c r="GK336" s="32"/>
      <c r="GL336" s="32"/>
      <c r="GM336" s="32"/>
      <c r="GN336" s="32"/>
      <c r="GO336" s="32"/>
      <c r="GP336" s="32"/>
      <c r="GQ336" s="32"/>
      <c r="GR336" s="32"/>
      <c r="GS336" s="32"/>
      <c r="GT336" s="32"/>
      <c r="GU336" s="32"/>
      <c r="GV336" s="32"/>
      <c r="GW336" s="32"/>
      <c r="GX336" s="32"/>
      <c r="GY336" s="32"/>
      <c r="GZ336" s="32"/>
      <c r="HA336" s="32"/>
      <c r="HB336" s="32"/>
      <c r="HC336" s="32"/>
      <c r="HD336" s="32"/>
      <c r="HE336" s="32"/>
      <c r="HF336" s="32"/>
      <c r="HG336" s="32"/>
      <c r="HH336" s="32"/>
      <c r="HI336" s="32"/>
      <c r="HJ336" s="32"/>
      <c r="HK336" s="32"/>
      <c r="HL336" s="32"/>
      <c r="HM336" s="32"/>
      <c r="HN336" s="32"/>
      <c r="HO336" s="32"/>
      <c r="HP336" s="32"/>
      <c r="HQ336" s="32"/>
      <c r="HR336" s="32"/>
      <c r="HS336" s="32"/>
      <c r="HT336" s="32"/>
      <c r="HU336" s="32"/>
      <c r="HV336" s="32"/>
      <c r="HW336" s="32"/>
      <c r="HX336" s="32"/>
      <c r="HY336" s="32"/>
      <c r="HZ336" s="32"/>
      <c r="IA336" s="32"/>
      <c r="IB336" s="32"/>
      <c r="IC336" s="32"/>
      <c r="ID336" s="32"/>
      <c r="IE336" s="32"/>
      <c r="IF336" s="32"/>
      <c r="IG336" s="32"/>
      <c r="IH336" s="32"/>
      <c r="II336" s="32"/>
      <c r="IJ336" s="32"/>
      <c r="IK336" s="32"/>
      <c r="IL336" s="32"/>
      <c r="IM336" s="32"/>
      <c r="IN336" s="32"/>
      <c r="IO336" s="32"/>
      <c r="IP336" s="32"/>
      <c r="IQ336" s="32"/>
      <c r="IR336" s="32"/>
      <c r="IS336" s="32"/>
      <c r="IT336" s="32"/>
      <c r="IU336" s="32"/>
      <c r="IV336" s="32"/>
    </row>
    <row r="337" spans="1:256" s="35" customFormat="1" x14ac:dyDescent="0.25">
      <c r="A337" s="23" t="s">
        <v>38</v>
      </c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32"/>
      <c r="CQ337" s="32"/>
      <c r="CR337" s="32"/>
      <c r="CS337" s="32"/>
      <c r="CT337" s="32"/>
      <c r="CU337" s="32"/>
      <c r="CV337" s="32"/>
      <c r="CW337" s="32"/>
      <c r="CX337" s="32"/>
      <c r="CY337" s="32"/>
      <c r="CZ337" s="32"/>
      <c r="DA337" s="32"/>
      <c r="DB337" s="32"/>
      <c r="DC337" s="32"/>
      <c r="DD337" s="32"/>
      <c r="DE337" s="32"/>
      <c r="DF337" s="32"/>
      <c r="DG337" s="32"/>
      <c r="DH337" s="32"/>
      <c r="DI337" s="32"/>
      <c r="DJ337" s="32"/>
      <c r="DK337" s="32"/>
      <c r="DL337" s="32"/>
      <c r="DM337" s="32"/>
      <c r="DN337" s="32"/>
      <c r="DO337" s="32"/>
      <c r="DP337" s="32"/>
      <c r="DQ337" s="32"/>
      <c r="DR337" s="32"/>
      <c r="DS337" s="32"/>
      <c r="DT337" s="32"/>
      <c r="DU337" s="32"/>
      <c r="DV337" s="32"/>
      <c r="DW337" s="32"/>
      <c r="DX337" s="32"/>
      <c r="DY337" s="32"/>
      <c r="DZ337" s="32"/>
      <c r="EA337" s="32"/>
      <c r="EB337" s="32"/>
      <c r="EC337" s="32"/>
      <c r="ED337" s="32"/>
      <c r="EE337" s="32"/>
      <c r="EF337" s="32"/>
      <c r="EG337" s="32"/>
      <c r="EH337" s="32"/>
      <c r="EI337" s="32"/>
      <c r="EJ337" s="32"/>
      <c r="EK337" s="32"/>
      <c r="EL337" s="32"/>
      <c r="EM337" s="32"/>
      <c r="EN337" s="32"/>
      <c r="EO337" s="32"/>
      <c r="EP337" s="32"/>
      <c r="EQ337" s="32"/>
      <c r="ER337" s="32"/>
      <c r="ES337" s="32"/>
      <c r="ET337" s="32"/>
      <c r="EU337" s="32"/>
      <c r="EV337" s="32"/>
      <c r="EW337" s="32"/>
      <c r="EX337" s="32"/>
      <c r="EY337" s="32"/>
      <c r="EZ337" s="32"/>
      <c r="FA337" s="32"/>
      <c r="FB337" s="32"/>
      <c r="FC337" s="32"/>
      <c r="FD337" s="32"/>
      <c r="FE337" s="32"/>
      <c r="FF337" s="32"/>
      <c r="FG337" s="32"/>
      <c r="FH337" s="32"/>
      <c r="FI337" s="32"/>
      <c r="FJ337" s="32"/>
      <c r="FK337" s="32"/>
      <c r="FL337" s="32"/>
      <c r="FM337" s="32"/>
      <c r="FN337" s="32"/>
      <c r="FO337" s="32"/>
      <c r="FP337" s="32"/>
      <c r="FQ337" s="32"/>
      <c r="FR337" s="32"/>
      <c r="FS337" s="32"/>
      <c r="FT337" s="32"/>
      <c r="FU337" s="32"/>
      <c r="FV337" s="32"/>
      <c r="FW337" s="32"/>
      <c r="FX337" s="32"/>
      <c r="FY337" s="32"/>
      <c r="FZ337" s="32"/>
      <c r="GA337" s="32"/>
      <c r="GB337" s="32"/>
      <c r="GC337" s="32"/>
      <c r="GD337" s="32"/>
      <c r="GE337" s="32"/>
      <c r="GF337" s="32"/>
      <c r="GG337" s="32"/>
      <c r="GH337" s="32"/>
      <c r="GI337" s="32"/>
      <c r="GJ337" s="32"/>
      <c r="GK337" s="32"/>
      <c r="GL337" s="32"/>
      <c r="GM337" s="32"/>
      <c r="GN337" s="32"/>
      <c r="GO337" s="32"/>
      <c r="GP337" s="32"/>
      <c r="GQ337" s="32"/>
      <c r="GR337" s="32"/>
      <c r="GS337" s="32"/>
      <c r="GT337" s="32"/>
      <c r="GU337" s="32"/>
      <c r="GV337" s="32"/>
      <c r="GW337" s="32"/>
      <c r="GX337" s="32"/>
      <c r="GY337" s="32"/>
      <c r="GZ337" s="32"/>
      <c r="HA337" s="32"/>
      <c r="HB337" s="32"/>
      <c r="HC337" s="32"/>
      <c r="HD337" s="32"/>
      <c r="HE337" s="32"/>
      <c r="HF337" s="32"/>
      <c r="HG337" s="32"/>
      <c r="HH337" s="32"/>
      <c r="HI337" s="32"/>
      <c r="HJ337" s="32"/>
      <c r="HK337" s="32"/>
      <c r="HL337" s="32"/>
      <c r="HM337" s="32"/>
      <c r="HN337" s="32"/>
      <c r="HO337" s="32"/>
      <c r="HP337" s="32"/>
      <c r="HQ337" s="32"/>
      <c r="HR337" s="32"/>
      <c r="HS337" s="32"/>
      <c r="HT337" s="32"/>
      <c r="HU337" s="32"/>
      <c r="HV337" s="32"/>
      <c r="HW337" s="32"/>
      <c r="HX337" s="32"/>
      <c r="HY337" s="32"/>
      <c r="HZ337" s="32"/>
      <c r="IA337" s="32"/>
      <c r="IB337" s="32"/>
      <c r="IC337" s="32"/>
      <c r="ID337" s="32"/>
      <c r="IE337" s="32"/>
      <c r="IF337" s="32"/>
      <c r="IG337" s="32"/>
      <c r="IH337" s="32"/>
      <c r="II337" s="32"/>
      <c r="IJ337" s="32"/>
      <c r="IK337" s="32"/>
      <c r="IL337" s="32"/>
      <c r="IM337" s="32"/>
      <c r="IN337" s="32"/>
      <c r="IO337" s="32"/>
      <c r="IP337" s="32"/>
      <c r="IQ337" s="32"/>
      <c r="IR337" s="32"/>
      <c r="IS337" s="32"/>
      <c r="IT337" s="32"/>
      <c r="IU337" s="32"/>
      <c r="IV337" s="32"/>
    </row>
    <row r="338" spans="1:256" s="35" customFormat="1" x14ac:dyDescent="0.25">
      <c r="A338" s="2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32"/>
      <c r="CQ338" s="32"/>
      <c r="CR338" s="32"/>
      <c r="CS338" s="32"/>
      <c r="CT338" s="32"/>
      <c r="CU338" s="32"/>
      <c r="CV338" s="32"/>
      <c r="CW338" s="32"/>
      <c r="CX338" s="32"/>
      <c r="CY338" s="32"/>
      <c r="CZ338" s="32"/>
      <c r="DA338" s="32"/>
      <c r="DB338" s="32"/>
      <c r="DC338" s="32"/>
      <c r="DD338" s="32"/>
      <c r="DE338" s="32"/>
      <c r="DF338" s="32"/>
      <c r="DG338" s="32"/>
      <c r="DH338" s="32"/>
      <c r="DI338" s="32"/>
      <c r="DJ338" s="32"/>
      <c r="DK338" s="32"/>
      <c r="DL338" s="32"/>
      <c r="DM338" s="32"/>
      <c r="DN338" s="32"/>
      <c r="DO338" s="32"/>
      <c r="DP338" s="32"/>
      <c r="DQ338" s="32"/>
      <c r="DR338" s="32"/>
      <c r="DS338" s="32"/>
      <c r="DT338" s="32"/>
      <c r="DU338" s="32"/>
      <c r="DV338" s="32"/>
      <c r="DW338" s="32"/>
      <c r="DX338" s="32"/>
      <c r="DY338" s="32"/>
      <c r="DZ338" s="32"/>
      <c r="EA338" s="32"/>
      <c r="EB338" s="32"/>
      <c r="EC338" s="32"/>
      <c r="ED338" s="32"/>
      <c r="EE338" s="32"/>
      <c r="EF338" s="32"/>
      <c r="EG338" s="32"/>
      <c r="EH338" s="32"/>
      <c r="EI338" s="32"/>
      <c r="EJ338" s="32"/>
      <c r="EK338" s="32"/>
      <c r="EL338" s="32"/>
      <c r="EM338" s="32"/>
      <c r="EN338" s="32"/>
      <c r="EO338" s="32"/>
      <c r="EP338" s="32"/>
      <c r="EQ338" s="32"/>
      <c r="ER338" s="32"/>
      <c r="ES338" s="32"/>
      <c r="ET338" s="32"/>
      <c r="EU338" s="32"/>
      <c r="EV338" s="32"/>
      <c r="EW338" s="32"/>
      <c r="EX338" s="32"/>
      <c r="EY338" s="32"/>
      <c r="EZ338" s="32"/>
      <c r="FA338" s="32"/>
      <c r="FB338" s="32"/>
      <c r="FC338" s="32"/>
      <c r="FD338" s="32"/>
      <c r="FE338" s="32"/>
      <c r="FF338" s="32"/>
      <c r="FG338" s="32"/>
      <c r="FH338" s="32"/>
      <c r="FI338" s="32"/>
      <c r="FJ338" s="32"/>
      <c r="FK338" s="32"/>
      <c r="FL338" s="32"/>
      <c r="FM338" s="32"/>
      <c r="FN338" s="32"/>
      <c r="FO338" s="32"/>
      <c r="FP338" s="32"/>
      <c r="FQ338" s="32"/>
      <c r="FR338" s="32"/>
      <c r="FS338" s="32"/>
      <c r="FT338" s="32"/>
      <c r="FU338" s="32"/>
      <c r="FV338" s="32"/>
      <c r="FW338" s="32"/>
      <c r="FX338" s="32"/>
      <c r="FY338" s="32"/>
      <c r="FZ338" s="32"/>
      <c r="GA338" s="32"/>
      <c r="GB338" s="32"/>
      <c r="GC338" s="32"/>
      <c r="GD338" s="32"/>
      <c r="GE338" s="32"/>
      <c r="GF338" s="32"/>
      <c r="GG338" s="32"/>
      <c r="GH338" s="32"/>
      <c r="GI338" s="32"/>
      <c r="GJ338" s="32"/>
      <c r="GK338" s="32"/>
      <c r="GL338" s="32"/>
      <c r="GM338" s="32"/>
      <c r="GN338" s="32"/>
      <c r="GO338" s="32"/>
      <c r="GP338" s="32"/>
      <c r="GQ338" s="32"/>
      <c r="GR338" s="32"/>
      <c r="GS338" s="32"/>
      <c r="GT338" s="32"/>
      <c r="GU338" s="32"/>
      <c r="GV338" s="32"/>
      <c r="GW338" s="32"/>
      <c r="GX338" s="32"/>
      <c r="GY338" s="32"/>
      <c r="GZ338" s="32"/>
      <c r="HA338" s="32"/>
      <c r="HB338" s="32"/>
      <c r="HC338" s="32"/>
      <c r="HD338" s="32"/>
      <c r="HE338" s="32"/>
      <c r="HF338" s="32"/>
      <c r="HG338" s="32"/>
      <c r="HH338" s="32"/>
      <c r="HI338" s="32"/>
      <c r="HJ338" s="32"/>
      <c r="HK338" s="32"/>
      <c r="HL338" s="32"/>
      <c r="HM338" s="32"/>
      <c r="HN338" s="32"/>
      <c r="HO338" s="32"/>
      <c r="HP338" s="32"/>
      <c r="HQ338" s="32"/>
      <c r="HR338" s="32"/>
      <c r="HS338" s="32"/>
      <c r="HT338" s="32"/>
      <c r="HU338" s="32"/>
      <c r="HV338" s="32"/>
      <c r="HW338" s="32"/>
      <c r="HX338" s="32"/>
      <c r="HY338" s="32"/>
      <c r="HZ338" s="32"/>
      <c r="IA338" s="32"/>
      <c r="IB338" s="32"/>
      <c r="IC338" s="32"/>
      <c r="ID338" s="32"/>
      <c r="IE338" s="32"/>
      <c r="IF338" s="32"/>
      <c r="IG338" s="32"/>
      <c r="IH338" s="32"/>
      <c r="II338" s="32"/>
      <c r="IJ338" s="32"/>
      <c r="IK338" s="32"/>
      <c r="IL338" s="32"/>
      <c r="IM338" s="32"/>
      <c r="IN338" s="32"/>
      <c r="IO338" s="32"/>
      <c r="IP338" s="32"/>
      <c r="IQ338" s="32"/>
      <c r="IR338" s="32"/>
      <c r="IS338" s="32"/>
      <c r="IT338" s="32"/>
      <c r="IU338" s="32"/>
      <c r="IV338" s="32"/>
    </row>
    <row r="339" spans="1:256" s="35" customFormat="1" x14ac:dyDescent="0.25">
      <c r="A339" s="23" t="s">
        <v>49</v>
      </c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32"/>
      <c r="CQ339" s="32"/>
      <c r="CR339" s="32"/>
      <c r="CS339" s="32"/>
      <c r="CT339" s="32"/>
      <c r="CU339" s="32"/>
      <c r="CV339" s="32"/>
      <c r="CW339" s="32"/>
      <c r="CX339" s="32"/>
      <c r="CY339" s="32"/>
      <c r="CZ339" s="32"/>
      <c r="DA339" s="32"/>
      <c r="DB339" s="32"/>
      <c r="DC339" s="32"/>
      <c r="DD339" s="32"/>
      <c r="DE339" s="32"/>
      <c r="DF339" s="32"/>
      <c r="DG339" s="32"/>
      <c r="DH339" s="32"/>
      <c r="DI339" s="32"/>
      <c r="DJ339" s="32"/>
      <c r="DK339" s="32"/>
      <c r="DL339" s="32"/>
      <c r="DM339" s="32"/>
      <c r="DN339" s="32"/>
      <c r="DO339" s="32"/>
      <c r="DP339" s="32"/>
      <c r="DQ339" s="32"/>
      <c r="DR339" s="32"/>
      <c r="DS339" s="32"/>
      <c r="DT339" s="32"/>
      <c r="DU339" s="32"/>
      <c r="DV339" s="32"/>
      <c r="DW339" s="32"/>
      <c r="DX339" s="32"/>
      <c r="DY339" s="32"/>
      <c r="DZ339" s="32"/>
      <c r="EA339" s="32"/>
      <c r="EB339" s="32"/>
      <c r="EC339" s="32"/>
      <c r="ED339" s="32"/>
      <c r="EE339" s="32"/>
      <c r="EF339" s="32"/>
      <c r="EG339" s="32"/>
      <c r="EH339" s="32"/>
      <c r="EI339" s="32"/>
      <c r="EJ339" s="32"/>
      <c r="EK339" s="32"/>
      <c r="EL339" s="32"/>
      <c r="EM339" s="32"/>
      <c r="EN339" s="32"/>
      <c r="EO339" s="32"/>
      <c r="EP339" s="32"/>
      <c r="EQ339" s="32"/>
      <c r="ER339" s="32"/>
      <c r="ES339" s="32"/>
      <c r="ET339" s="32"/>
      <c r="EU339" s="32"/>
      <c r="EV339" s="32"/>
      <c r="EW339" s="32"/>
      <c r="EX339" s="32"/>
      <c r="EY339" s="32"/>
      <c r="EZ339" s="32"/>
      <c r="FA339" s="32"/>
      <c r="FB339" s="32"/>
      <c r="FC339" s="32"/>
      <c r="FD339" s="32"/>
      <c r="FE339" s="32"/>
      <c r="FF339" s="32"/>
      <c r="FG339" s="32"/>
      <c r="FH339" s="32"/>
      <c r="FI339" s="32"/>
      <c r="FJ339" s="32"/>
      <c r="FK339" s="32"/>
      <c r="FL339" s="32"/>
      <c r="FM339" s="32"/>
      <c r="FN339" s="32"/>
      <c r="FO339" s="32"/>
      <c r="FP339" s="32"/>
      <c r="FQ339" s="32"/>
      <c r="FR339" s="32"/>
      <c r="FS339" s="32"/>
      <c r="FT339" s="32"/>
      <c r="FU339" s="32"/>
      <c r="FV339" s="32"/>
      <c r="FW339" s="32"/>
      <c r="FX339" s="32"/>
      <c r="FY339" s="32"/>
      <c r="FZ339" s="32"/>
      <c r="GA339" s="32"/>
      <c r="GB339" s="32"/>
      <c r="GC339" s="32"/>
      <c r="GD339" s="32"/>
      <c r="GE339" s="32"/>
      <c r="GF339" s="32"/>
      <c r="GG339" s="32"/>
      <c r="GH339" s="32"/>
      <c r="GI339" s="32"/>
      <c r="GJ339" s="32"/>
      <c r="GK339" s="32"/>
      <c r="GL339" s="32"/>
      <c r="GM339" s="32"/>
      <c r="GN339" s="32"/>
      <c r="GO339" s="32"/>
      <c r="GP339" s="32"/>
      <c r="GQ339" s="32"/>
      <c r="GR339" s="32"/>
      <c r="GS339" s="32"/>
      <c r="GT339" s="32"/>
      <c r="GU339" s="32"/>
      <c r="GV339" s="32"/>
      <c r="GW339" s="32"/>
      <c r="GX339" s="32"/>
      <c r="GY339" s="32"/>
      <c r="GZ339" s="32"/>
      <c r="HA339" s="32"/>
      <c r="HB339" s="32"/>
      <c r="HC339" s="32"/>
      <c r="HD339" s="32"/>
      <c r="HE339" s="32"/>
      <c r="HF339" s="32"/>
      <c r="HG339" s="32"/>
      <c r="HH339" s="32"/>
      <c r="HI339" s="32"/>
      <c r="HJ339" s="32"/>
      <c r="HK339" s="32"/>
      <c r="HL339" s="32"/>
      <c r="HM339" s="32"/>
      <c r="HN339" s="32"/>
      <c r="HO339" s="32"/>
      <c r="HP339" s="32"/>
      <c r="HQ339" s="32"/>
      <c r="HR339" s="32"/>
      <c r="HS339" s="32"/>
      <c r="HT339" s="32"/>
      <c r="HU339" s="32"/>
      <c r="HV339" s="32"/>
      <c r="HW339" s="32"/>
      <c r="HX339" s="32"/>
      <c r="HY339" s="32"/>
      <c r="HZ339" s="32"/>
      <c r="IA339" s="32"/>
      <c r="IB339" s="32"/>
      <c r="IC339" s="32"/>
      <c r="ID339" s="32"/>
      <c r="IE339" s="32"/>
      <c r="IF339" s="32"/>
      <c r="IG339" s="32"/>
      <c r="IH339" s="32"/>
      <c r="II339" s="32"/>
      <c r="IJ339" s="32"/>
      <c r="IK339" s="32"/>
      <c r="IL339" s="32"/>
      <c r="IM339" s="32"/>
      <c r="IN339" s="32"/>
      <c r="IO339" s="32"/>
      <c r="IP339" s="32"/>
      <c r="IQ339" s="32"/>
      <c r="IR339" s="32"/>
      <c r="IS339" s="32"/>
      <c r="IT339" s="32"/>
      <c r="IU339" s="32"/>
      <c r="IV339" s="32"/>
    </row>
    <row r="340" spans="1:256" s="35" customFormat="1" x14ac:dyDescent="0.25">
      <c r="A340" s="23" t="s">
        <v>39</v>
      </c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32"/>
      <c r="CQ340" s="32"/>
      <c r="CR340" s="32"/>
      <c r="CS340" s="32"/>
      <c r="CT340" s="32"/>
      <c r="CU340" s="32"/>
      <c r="CV340" s="32"/>
      <c r="CW340" s="32"/>
      <c r="CX340" s="32"/>
      <c r="CY340" s="32"/>
      <c r="CZ340" s="32"/>
      <c r="DA340" s="32"/>
      <c r="DB340" s="32"/>
      <c r="DC340" s="32"/>
      <c r="DD340" s="32"/>
      <c r="DE340" s="32"/>
      <c r="DF340" s="32"/>
      <c r="DG340" s="32"/>
      <c r="DH340" s="32"/>
      <c r="DI340" s="32"/>
      <c r="DJ340" s="32"/>
      <c r="DK340" s="32"/>
      <c r="DL340" s="32"/>
      <c r="DM340" s="32"/>
      <c r="DN340" s="32"/>
      <c r="DO340" s="32"/>
      <c r="DP340" s="32"/>
      <c r="DQ340" s="32"/>
      <c r="DR340" s="32"/>
      <c r="DS340" s="32"/>
      <c r="DT340" s="32"/>
      <c r="DU340" s="32"/>
      <c r="DV340" s="32"/>
      <c r="DW340" s="32"/>
      <c r="DX340" s="32"/>
      <c r="DY340" s="32"/>
      <c r="DZ340" s="32"/>
      <c r="EA340" s="32"/>
      <c r="EB340" s="32"/>
      <c r="EC340" s="32"/>
      <c r="ED340" s="32"/>
      <c r="EE340" s="32"/>
      <c r="EF340" s="32"/>
      <c r="EG340" s="32"/>
      <c r="EH340" s="32"/>
      <c r="EI340" s="32"/>
      <c r="EJ340" s="32"/>
      <c r="EK340" s="32"/>
      <c r="EL340" s="32"/>
      <c r="EM340" s="32"/>
      <c r="EN340" s="32"/>
      <c r="EO340" s="32"/>
      <c r="EP340" s="32"/>
      <c r="EQ340" s="32"/>
      <c r="ER340" s="32"/>
      <c r="ES340" s="32"/>
      <c r="ET340" s="32"/>
      <c r="EU340" s="32"/>
      <c r="EV340" s="32"/>
      <c r="EW340" s="32"/>
      <c r="EX340" s="32"/>
      <c r="EY340" s="32"/>
      <c r="EZ340" s="32"/>
      <c r="FA340" s="32"/>
      <c r="FB340" s="32"/>
      <c r="FC340" s="32"/>
      <c r="FD340" s="32"/>
      <c r="FE340" s="32"/>
      <c r="FF340" s="32"/>
      <c r="FG340" s="32"/>
      <c r="FH340" s="32"/>
      <c r="FI340" s="32"/>
      <c r="FJ340" s="32"/>
      <c r="FK340" s="32"/>
      <c r="FL340" s="32"/>
      <c r="FM340" s="32"/>
      <c r="FN340" s="32"/>
      <c r="FO340" s="32"/>
      <c r="FP340" s="32"/>
      <c r="FQ340" s="32"/>
      <c r="FR340" s="32"/>
      <c r="FS340" s="32"/>
      <c r="FT340" s="32"/>
      <c r="FU340" s="32"/>
      <c r="FV340" s="32"/>
      <c r="FW340" s="32"/>
      <c r="FX340" s="32"/>
      <c r="FY340" s="32"/>
      <c r="FZ340" s="32"/>
      <c r="GA340" s="32"/>
      <c r="GB340" s="32"/>
      <c r="GC340" s="32"/>
      <c r="GD340" s="32"/>
      <c r="GE340" s="32"/>
      <c r="GF340" s="32"/>
      <c r="GG340" s="32"/>
      <c r="GH340" s="32"/>
      <c r="GI340" s="32"/>
      <c r="GJ340" s="32"/>
      <c r="GK340" s="32"/>
      <c r="GL340" s="32"/>
      <c r="GM340" s="32"/>
      <c r="GN340" s="32"/>
      <c r="GO340" s="32"/>
      <c r="GP340" s="32"/>
      <c r="GQ340" s="32"/>
      <c r="GR340" s="32"/>
      <c r="GS340" s="32"/>
      <c r="GT340" s="32"/>
      <c r="GU340" s="32"/>
      <c r="GV340" s="32"/>
      <c r="GW340" s="32"/>
      <c r="GX340" s="32"/>
      <c r="GY340" s="32"/>
      <c r="GZ340" s="32"/>
      <c r="HA340" s="32"/>
      <c r="HB340" s="32"/>
      <c r="HC340" s="32"/>
      <c r="HD340" s="32"/>
      <c r="HE340" s="32"/>
      <c r="HF340" s="32"/>
      <c r="HG340" s="32"/>
      <c r="HH340" s="32"/>
      <c r="HI340" s="32"/>
      <c r="HJ340" s="32"/>
      <c r="HK340" s="32"/>
      <c r="HL340" s="32"/>
      <c r="HM340" s="32"/>
      <c r="HN340" s="32"/>
      <c r="HO340" s="32"/>
      <c r="HP340" s="32"/>
      <c r="HQ340" s="32"/>
      <c r="HR340" s="32"/>
      <c r="HS340" s="32"/>
      <c r="HT340" s="32"/>
      <c r="HU340" s="32"/>
      <c r="HV340" s="32"/>
      <c r="HW340" s="32"/>
      <c r="HX340" s="32"/>
      <c r="HY340" s="32"/>
      <c r="HZ340" s="32"/>
      <c r="IA340" s="32"/>
      <c r="IB340" s="32"/>
      <c r="IC340" s="32"/>
      <c r="ID340" s="32"/>
      <c r="IE340" s="32"/>
      <c r="IF340" s="32"/>
      <c r="IG340" s="32"/>
      <c r="IH340" s="32"/>
      <c r="II340" s="32"/>
      <c r="IJ340" s="32"/>
      <c r="IK340" s="32"/>
      <c r="IL340" s="32"/>
      <c r="IM340" s="32"/>
      <c r="IN340" s="32"/>
      <c r="IO340" s="32"/>
      <c r="IP340" s="32"/>
      <c r="IQ340" s="32"/>
      <c r="IR340" s="32"/>
      <c r="IS340" s="32"/>
      <c r="IT340" s="32"/>
      <c r="IU340" s="32"/>
      <c r="IV340" s="32"/>
    </row>
    <row r="341" spans="1:256" s="35" customFormat="1" x14ac:dyDescent="0.25">
      <c r="A341" s="23" t="s">
        <v>40</v>
      </c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32"/>
      <c r="CQ341" s="32"/>
      <c r="CR341" s="32"/>
      <c r="CS341" s="32"/>
      <c r="CT341" s="32"/>
      <c r="CU341" s="32"/>
      <c r="CV341" s="32"/>
      <c r="CW341" s="32"/>
      <c r="CX341" s="32"/>
      <c r="CY341" s="32"/>
      <c r="CZ341" s="32"/>
      <c r="DA341" s="32"/>
      <c r="DB341" s="32"/>
      <c r="DC341" s="32"/>
      <c r="DD341" s="32"/>
      <c r="DE341" s="32"/>
      <c r="DF341" s="32"/>
      <c r="DG341" s="32"/>
      <c r="DH341" s="32"/>
      <c r="DI341" s="32"/>
      <c r="DJ341" s="32"/>
      <c r="DK341" s="32"/>
      <c r="DL341" s="32"/>
      <c r="DM341" s="32"/>
      <c r="DN341" s="32"/>
      <c r="DO341" s="32"/>
      <c r="DP341" s="32"/>
      <c r="DQ341" s="32"/>
      <c r="DR341" s="32"/>
      <c r="DS341" s="32"/>
      <c r="DT341" s="32"/>
      <c r="DU341" s="32"/>
      <c r="DV341" s="32"/>
      <c r="DW341" s="32"/>
      <c r="DX341" s="32"/>
      <c r="DY341" s="32"/>
      <c r="DZ341" s="32"/>
      <c r="EA341" s="32"/>
      <c r="EB341" s="32"/>
      <c r="EC341" s="32"/>
      <c r="ED341" s="32"/>
      <c r="EE341" s="32"/>
      <c r="EF341" s="32"/>
      <c r="EG341" s="32"/>
      <c r="EH341" s="32"/>
      <c r="EI341" s="32"/>
      <c r="EJ341" s="32"/>
      <c r="EK341" s="32"/>
      <c r="EL341" s="32"/>
      <c r="EM341" s="32"/>
      <c r="EN341" s="32"/>
      <c r="EO341" s="32"/>
      <c r="EP341" s="32"/>
      <c r="EQ341" s="32"/>
      <c r="ER341" s="32"/>
      <c r="ES341" s="32"/>
      <c r="ET341" s="32"/>
      <c r="EU341" s="32"/>
      <c r="EV341" s="32"/>
      <c r="EW341" s="32"/>
      <c r="EX341" s="32"/>
      <c r="EY341" s="32"/>
      <c r="EZ341" s="32"/>
      <c r="FA341" s="32"/>
      <c r="FB341" s="32"/>
      <c r="FC341" s="32"/>
      <c r="FD341" s="32"/>
      <c r="FE341" s="32"/>
      <c r="FF341" s="32"/>
      <c r="FG341" s="32"/>
      <c r="FH341" s="32"/>
      <c r="FI341" s="32"/>
      <c r="FJ341" s="32"/>
      <c r="FK341" s="32"/>
      <c r="FL341" s="32"/>
      <c r="FM341" s="32"/>
      <c r="FN341" s="32"/>
      <c r="FO341" s="32"/>
      <c r="FP341" s="32"/>
      <c r="FQ341" s="32"/>
      <c r="FR341" s="32"/>
      <c r="FS341" s="32"/>
      <c r="FT341" s="32"/>
      <c r="FU341" s="32"/>
      <c r="FV341" s="32"/>
      <c r="FW341" s="32"/>
      <c r="FX341" s="32"/>
      <c r="FY341" s="32"/>
      <c r="FZ341" s="32"/>
      <c r="GA341" s="32"/>
      <c r="GB341" s="32"/>
      <c r="GC341" s="32"/>
      <c r="GD341" s="32"/>
      <c r="GE341" s="32"/>
      <c r="GF341" s="32"/>
      <c r="GG341" s="32"/>
      <c r="GH341" s="32"/>
      <c r="GI341" s="32"/>
      <c r="GJ341" s="32"/>
      <c r="GK341" s="32"/>
      <c r="GL341" s="32"/>
      <c r="GM341" s="32"/>
      <c r="GN341" s="32"/>
      <c r="GO341" s="32"/>
      <c r="GP341" s="32"/>
      <c r="GQ341" s="32"/>
      <c r="GR341" s="32"/>
      <c r="GS341" s="32"/>
      <c r="GT341" s="32"/>
      <c r="GU341" s="32"/>
      <c r="GV341" s="32"/>
      <c r="GW341" s="32"/>
      <c r="GX341" s="32"/>
      <c r="GY341" s="32"/>
      <c r="GZ341" s="32"/>
      <c r="HA341" s="32"/>
      <c r="HB341" s="32"/>
      <c r="HC341" s="32"/>
      <c r="HD341" s="32"/>
      <c r="HE341" s="32"/>
      <c r="HF341" s="32"/>
      <c r="HG341" s="32"/>
      <c r="HH341" s="32"/>
      <c r="HI341" s="32"/>
      <c r="HJ341" s="32"/>
      <c r="HK341" s="32"/>
      <c r="HL341" s="32"/>
      <c r="HM341" s="32"/>
      <c r="HN341" s="32"/>
      <c r="HO341" s="32"/>
      <c r="HP341" s="32"/>
      <c r="HQ341" s="32"/>
      <c r="HR341" s="32"/>
      <c r="HS341" s="32"/>
      <c r="HT341" s="32"/>
      <c r="HU341" s="32"/>
      <c r="HV341" s="32"/>
      <c r="HW341" s="32"/>
      <c r="HX341" s="32"/>
      <c r="HY341" s="32"/>
      <c r="HZ341" s="32"/>
      <c r="IA341" s="32"/>
      <c r="IB341" s="32"/>
      <c r="IC341" s="32"/>
      <c r="ID341" s="32"/>
      <c r="IE341" s="32"/>
      <c r="IF341" s="32"/>
      <c r="IG341" s="32"/>
      <c r="IH341" s="32"/>
      <c r="II341" s="32"/>
      <c r="IJ341" s="32"/>
      <c r="IK341" s="32"/>
      <c r="IL341" s="32"/>
      <c r="IM341" s="32"/>
      <c r="IN341" s="32"/>
      <c r="IO341" s="32"/>
      <c r="IP341" s="32"/>
      <c r="IQ341" s="32"/>
      <c r="IR341" s="32"/>
      <c r="IS341" s="32"/>
      <c r="IT341" s="32"/>
      <c r="IU341" s="32"/>
      <c r="IV341" s="32"/>
    </row>
    <row r="342" spans="1:256" s="35" customFormat="1" x14ac:dyDescent="0.25">
      <c r="A342" s="23" t="s">
        <v>41</v>
      </c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32"/>
      <c r="CQ342" s="32"/>
      <c r="CR342" s="32"/>
      <c r="CS342" s="32"/>
      <c r="CT342" s="32"/>
      <c r="CU342" s="32"/>
      <c r="CV342" s="32"/>
      <c r="CW342" s="32"/>
      <c r="CX342" s="32"/>
      <c r="CY342" s="32"/>
      <c r="CZ342" s="32"/>
      <c r="DA342" s="32"/>
      <c r="DB342" s="32"/>
      <c r="DC342" s="32"/>
      <c r="DD342" s="32"/>
      <c r="DE342" s="32"/>
      <c r="DF342" s="32"/>
      <c r="DG342" s="32"/>
      <c r="DH342" s="32"/>
      <c r="DI342" s="32"/>
      <c r="DJ342" s="32"/>
      <c r="DK342" s="32"/>
      <c r="DL342" s="32"/>
      <c r="DM342" s="32"/>
      <c r="DN342" s="32"/>
      <c r="DO342" s="32"/>
      <c r="DP342" s="32"/>
      <c r="DQ342" s="32"/>
      <c r="DR342" s="32"/>
      <c r="DS342" s="32"/>
      <c r="DT342" s="32"/>
      <c r="DU342" s="32"/>
      <c r="DV342" s="32"/>
      <c r="DW342" s="32"/>
      <c r="DX342" s="32"/>
      <c r="DY342" s="32"/>
      <c r="DZ342" s="32"/>
      <c r="EA342" s="32"/>
      <c r="EB342" s="32"/>
      <c r="EC342" s="32"/>
      <c r="ED342" s="32"/>
      <c r="EE342" s="32"/>
      <c r="EF342" s="32"/>
      <c r="EG342" s="32"/>
      <c r="EH342" s="32"/>
      <c r="EI342" s="32"/>
      <c r="EJ342" s="32"/>
      <c r="EK342" s="32"/>
      <c r="EL342" s="32"/>
      <c r="EM342" s="32"/>
      <c r="EN342" s="32"/>
      <c r="EO342" s="32"/>
      <c r="EP342" s="32"/>
      <c r="EQ342" s="32"/>
      <c r="ER342" s="32"/>
      <c r="ES342" s="32"/>
      <c r="ET342" s="32"/>
      <c r="EU342" s="32"/>
      <c r="EV342" s="32"/>
      <c r="EW342" s="32"/>
      <c r="EX342" s="32"/>
      <c r="EY342" s="32"/>
      <c r="EZ342" s="32"/>
      <c r="FA342" s="32"/>
      <c r="FB342" s="32"/>
      <c r="FC342" s="32"/>
      <c r="FD342" s="32"/>
      <c r="FE342" s="32"/>
      <c r="FF342" s="32"/>
      <c r="FG342" s="32"/>
      <c r="FH342" s="32"/>
      <c r="FI342" s="32"/>
      <c r="FJ342" s="32"/>
      <c r="FK342" s="32"/>
      <c r="FL342" s="32"/>
      <c r="FM342" s="32"/>
      <c r="FN342" s="32"/>
      <c r="FO342" s="32"/>
      <c r="FP342" s="32"/>
      <c r="FQ342" s="32"/>
      <c r="FR342" s="32"/>
      <c r="FS342" s="32"/>
      <c r="FT342" s="32"/>
      <c r="FU342" s="32"/>
      <c r="FV342" s="32"/>
      <c r="FW342" s="32"/>
      <c r="FX342" s="32"/>
      <c r="FY342" s="32"/>
      <c r="FZ342" s="32"/>
      <c r="GA342" s="32"/>
      <c r="GB342" s="32"/>
      <c r="GC342" s="32"/>
      <c r="GD342" s="32"/>
      <c r="GE342" s="32"/>
      <c r="GF342" s="32"/>
      <c r="GG342" s="32"/>
      <c r="GH342" s="32"/>
      <c r="GI342" s="32"/>
      <c r="GJ342" s="32"/>
      <c r="GK342" s="32"/>
      <c r="GL342" s="32"/>
      <c r="GM342" s="32"/>
      <c r="GN342" s="32"/>
      <c r="GO342" s="32"/>
      <c r="GP342" s="32"/>
      <c r="GQ342" s="32"/>
      <c r="GR342" s="32"/>
      <c r="GS342" s="32"/>
      <c r="GT342" s="32"/>
      <c r="GU342" s="32"/>
      <c r="GV342" s="32"/>
      <c r="GW342" s="32"/>
      <c r="GX342" s="32"/>
      <c r="GY342" s="32"/>
      <c r="GZ342" s="32"/>
      <c r="HA342" s="32"/>
      <c r="HB342" s="32"/>
      <c r="HC342" s="32"/>
      <c r="HD342" s="32"/>
      <c r="HE342" s="32"/>
      <c r="HF342" s="32"/>
      <c r="HG342" s="32"/>
      <c r="HH342" s="32"/>
      <c r="HI342" s="32"/>
      <c r="HJ342" s="32"/>
      <c r="HK342" s="32"/>
      <c r="HL342" s="32"/>
      <c r="HM342" s="32"/>
      <c r="HN342" s="32"/>
      <c r="HO342" s="32"/>
      <c r="HP342" s="32"/>
      <c r="HQ342" s="32"/>
      <c r="HR342" s="32"/>
      <c r="HS342" s="32"/>
      <c r="HT342" s="32"/>
      <c r="HU342" s="32"/>
      <c r="HV342" s="32"/>
      <c r="HW342" s="32"/>
      <c r="HX342" s="32"/>
      <c r="HY342" s="32"/>
      <c r="HZ342" s="32"/>
      <c r="IA342" s="32"/>
      <c r="IB342" s="32"/>
      <c r="IC342" s="32"/>
      <c r="ID342" s="32"/>
      <c r="IE342" s="32"/>
      <c r="IF342" s="32"/>
      <c r="IG342" s="32"/>
      <c r="IH342" s="32"/>
      <c r="II342" s="32"/>
      <c r="IJ342" s="32"/>
      <c r="IK342" s="32"/>
      <c r="IL342" s="32"/>
      <c r="IM342" s="32"/>
      <c r="IN342" s="32"/>
      <c r="IO342" s="32"/>
      <c r="IP342" s="32"/>
      <c r="IQ342" s="32"/>
      <c r="IR342" s="32"/>
      <c r="IS342" s="32"/>
      <c r="IT342" s="32"/>
      <c r="IU342" s="32"/>
      <c r="IV342" s="32"/>
    </row>
    <row r="343" spans="1:256" s="35" customFormat="1" x14ac:dyDescent="0.25">
      <c r="A343" s="23" t="s">
        <v>9</v>
      </c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32"/>
      <c r="CQ343" s="32"/>
      <c r="CR343" s="32"/>
      <c r="CS343" s="32"/>
      <c r="CT343" s="32"/>
      <c r="CU343" s="32"/>
      <c r="CV343" s="32"/>
      <c r="CW343" s="32"/>
      <c r="CX343" s="32"/>
      <c r="CY343" s="32"/>
      <c r="CZ343" s="32"/>
      <c r="DA343" s="32"/>
      <c r="DB343" s="32"/>
      <c r="DC343" s="32"/>
      <c r="DD343" s="32"/>
      <c r="DE343" s="32"/>
      <c r="DF343" s="32"/>
      <c r="DG343" s="32"/>
      <c r="DH343" s="32"/>
      <c r="DI343" s="32"/>
      <c r="DJ343" s="32"/>
      <c r="DK343" s="32"/>
      <c r="DL343" s="32"/>
      <c r="DM343" s="32"/>
      <c r="DN343" s="32"/>
      <c r="DO343" s="32"/>
      <c r="DP343" s="32"/>
      <c r="DQ343" s="32"/>
      <c r="DR343" s="32"/>
      <c r="DS343" s="32"/>
      <c r="DT343" s="32"/>
      <c r="DU343" s="32"/>
      <c r="DV343" s="32"/>
      <c r="DW343" s="32"/>
      <c r="DX343" s="32"/>
      <c r="DY343" s="32"/>
      <c r="DZ343" s="32"/>
      <c r="EA343" s="32"/>
      <c r="EB343" s="32"/>
      <c r="EC343" s="32"/>
      <c r="ED343" s="32"/>
      <c r="EE343" s="32"/>
      <c r="EF343" s="32"/>
      <c r="EG343" s="32"/>
      <c r="EH343" s="32"/>
      <c r="EI343" s="32"/>
      <c r="EJ343" s="32"/>
      <c r="EK343" s="32"/>
      <c r="EL343" s="32"/>
      <c r="EM343" s="32"/>
      <c r="EN343" s="32"/>
      <c r="EO343" s="32"/>
      <c r="EP343" s="32"/>
      <c r="EQ343" s="32"/>
      <c r="ER343" s="32"/>
      <c r="ES343" s="32"/>
      <c r="ET343" s="32"/>
      <c r="EU343" s="32"/>
      <c r="EV343" s="32"/>
      <c r="EW343" s="32"/>
      <c r="EX343" s="32"/>
      <c r="EY343" s="32"/>
      <c r="EZ343" s="32"/>
      <c r="FA343" s="32"/>
      <c r="FB343" s="32"/>
      <c r="FC343" s="32"/>
      <c r="FD343" s="32"/>
      <c r="FE343" s="32"/>
      <c r="FF343" s="32"/>
      <c r="FG343" s="32"/>
      <c r="FH343" s="32"/>
      <c r="FI343" s="32"/>
      <c r="FJ343" s="32"/>
      <c r="FK343" s="32"/>
      <c r="FL343" s="32"/>
      <c r="FM343" s="32"/>
      <c r="FN343" s="32"/>
      <c r="FO343" s="32"/>
      <c r="FP343" s="32"/>
      <c r="FQ343" s="32"/>
      <c r="FR343" s="32"/>
      <c r="FS343" s="32"/>
      <c r="FT343" s="32"/>
      <c r="FU343" s="32"/>
      <c r="FV343" s="32"/>
      <c r="FW343" s="32"/>
      <c r="FX343" s="32"/>
      <c r="FY343" s="32"/>
      <c r="FZ343" s="32"/>
      <c r="GA343" s="32"/>
      <c r="GB343" s="32"/>
      <c r="GC343" s="32"/>
      <c r="GD343" s="32"/>
      <c r="GE343" s="32"/>
      <c r="GF343" s="32"/>
      <c r="GG343" s="32"/>
      <c r="GH343" s="32"/>
      <c r="GI343" s="32"/>
      <c r="GJ343" s="32"/>
      <c r="GK343" s="32"/>
      <c r="GL343" s="32"/>
      <c r="GM343" s="32"/>
      <c r="GN343" s="32"/>
      <c r="GO343" s="32"/>
      <c r="GP343" s="32"/>
      <c r="GQ343" s="32"/>
      <c r="GR343" s="32"/>
      <c r="GS343" s="32"/>
      <c r="GT343" s="32"/>
      <c r="GU343" s="32"/>
      <c r="GV343" s="32"/>
      <c r="GW343" s="32"/>
      <c r="GX343" s="32"/>
      <c r="GY343" s="32"/>
      <c r="GZ343" s="32"/>
      <c r="HA343" s="32"/>
      <c r="HB343" s="32"/>
      <c r="HC343" s="32"/>
      <c r="HD343" s="32"/>
      <c r="HE343" s="32"/>
      <c r="HF343" s="32"/>
      <c r="HG343" s="32"/>
      <c r="HH343" s="32"/>
      <c r="HI343" s="32"/>
      <c r="HJ343" s="32"/>
      <c r="HK343" s="32"/>
      <c r="HL343" s="32"/>
      <c r="HM343" s="32"/>
      <c r="HN343" s="32"/>
      <c r="HO343" s="32"/>
      <c r="HP343" s="32"/>
      <c r="HQ343" s="32"/>
      <c r="HR343" s="32"/>
      <c r="HS343" s="32"/>
      <c r="HT343" s="32"/>
      <c r="HU343" s="32"/>
      <c r="HV343" s="32"/>
      <c r="HW343" s="32"/>
      <c r="HX343" s="32"/>
      <c r="HY343" s="32"/>
      <c r="HZ343" s="32"/>
      <c r="IA343" s="32"/>
      <c r="IB343" s="32"/>
      <c r="IC343" s="32"/>
      <c r="ID343" s="32"/>
      <c r="IE343" s="32"/>
      <c r="IF343" s="32"/>
      <c r="IG343" s="32"/>
      <c r="IH343" s="32"/>
      <c r="II343" s="32"/>
      <c r="IJ343" s="32"/>
      <c r="IK343" s="32"/>
      <c r="IL343" s="32"/>
      <c r="IM343" s="32"/>
      <c r="IN343" s="32"/>
      <c r="IO343" s="32"/>
      <c r="IP343" s="32"/>
      <c r="IQ343" s="32"/>
      <c r="IR343" s="32"/>
      <c r="IS343" s="32"/>
      <c r="IT343" s="32"/>
      <c r="IU343" s="32"/>
      <c r="IV343" s="32"/>
    </row>
    <row r="344" spans="1:256" s="35" customFormat="1" x14ac:dyDescent="0.25">
      <c r="A344" s="23" t="s">
        <v>42</v>
      </c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32"/>
      <c r="CQ344" s="32"/>
      <c r="CR344" s="32"/>
      <c r="CS344" s="32"/>
      <c r="CT344" s="32"/>
      <c r="CU344" s="32"/>
      <c r="CV344" s="32"/>
      <c r="CW344" s="32"/>
      <c r="CX344" s="32"/>
      <c r="CY344" s="32"/>
      <c r="CZ344" s="32"/>
      <c r="DA344" s="32"/>
      <c r="DB344" s="32"/>
      <c r="DC344" s="32"/>
      <c r="DD344" s="32"/>
      <c r="DE344" s="32"/>
      <c r="DF344" s="32"/>
      <c r="DG344" s="32"/>
      <c r="DH344" s="32"/>
      <c r="DI344" s="32"/>
      <c r="DJ344" s="32"/>
      <c r="DK344" s="32"/>
      <c r="DL344" s="32"/>
      <c r="DM344" s="32"/>
      <c r="DN344" s="32"/>
      <c r="DO344" s="32"/>
      <c r="DP344" s="32"/>
      <c r="DQ344" s="32"/>
      <c r="DR344" s="32"/>
      <c r="DS344" s="32"/>
      <c r="DT344" s="32"/>
      <c r="DU344" s="32"/>
      <c r="DV344" s="32"/>
      <c r="DW344" s="32"/>
      <c r="DX344" s="32"/>
      <c r="DY344" s="32"/>
      <c r="DZ344" s="32"/>
      <c r="EA344" s="32"/>
      <c r="EB344" s="32"/>
      <c r="EC344" s="32"/>
      <c r="ED344" s="32"/>
      <c r="EE344" s="32"/>
      <c r="EF344" s="32"/>
      <c r="EG344" s="32"/>
      <c r="EH344" s="32"/>
      <c r="EI344" s="32"/>
      <c r="EJ344" s="32"/>
      <c r="EK344" s="32"/>
      <c r="EL344" s="32"/>
      <c r="EM344" s="32"/>
      <c r="EN344" s="32"/>
      <c r="EO344" s="32"/>
      <c r="EP344" s="32"/>
      <c r="EQ344" s="32"/>
      <c r="ER344" s="32"/>
      <c r="ES344" s="32"/>
      <c r="ET344" s="32"/>
      <c r="EU344" s="32"/>
      <c r="EV344" s="32"/>
      <c r="EW344" s="32"/>
      <c r="EX344" s="32"/>
      <c r="EY344" s="32"/>
      <c r="EZ344" s="32"/>
      <c r="FA344" s="32"/>
      <c r="FB344" s="32"/>
      <c r="FC344" s="32"/>
      <c r="FD344" s="32"/>
      <c r="FE344" s="32"/>
      <c r="FF344" s="32"/>
      <c r="FG344" s="32"/>
      <c r="FH344" s="32"/>
      <c r="FI344" s="32"/>
      <c r="FJ344" s="32"/>
      <c r="FK344" s="32"/>
      <c r="FL344" s="32"/>
      <c r="FM344" s="32"/>
      <c r="FN344" s="32"/>
      <c r="FO344" s="32"/>
      <c r="FP344" s="32"/>
      <c r="FQ344" s="32"/>
      <c r="FR344" s="32"/>
      <c r="FS344" s="32"/>
      <c r="FT344" s="32"/>
      <c r="FU344" s="32"/>
      <c r="FV344" s="32"/>
      <c r="FW344" s="32"/>
      <c r="FX344" s="32"/>
      <c r="FY344" s="32"/>
      <c r="FZ344" s="32"/>
      <c r="GA344" s="32"/>
      <c r="GB344" s="32"/>
      <c r="GC344" s="32"/>
      <c r="GD344" s="32"/>
      <c r="GE344" s="32"/>
      <c r="GF344" s="32"/>
      <c r="GG344" s="32"/>
      <c r="GH344" s="32"/>
      <c r="GI344" s="32"/>
      <c r="GJ344" s="32"/>
      <c r="GK344" s="32"/>
      <c r="GL344" s="32"/>
      <c r="GM344" s="32"/>
      <c r="GN344" s="32"/>
      <c r="GO344" s="32"/>
      <c r="GP344" s="32"/>
      <c r="GQ344" s="32"/>
      <c r="GR344" s="32"/>
      <c r="GS344" s="32"/>
      <c r="GT344" s="32"/>
      <c r="GU344" s="32"/>
      <c r="GV344" s="32"/>
      <c r="GW344" s="32"/>
      <c r="GX344" s="32"/>
      <c r="GY344" s="32"/>
      <c r="GZ344" s="32"/>
      <c r="HA344" s="32"/>
      <c r="HB344" s="32"/>
      <c r="HC344" s="32"/>
      <c r="HD344" s="32"/>
      <c r="HE344" s="32"/>
      <c r="HF344" s="32"/>
      <c r="HG344" s="32"/>
      <c r="HH344" s="32"/>
      <c r="HI344" s="32"/>
      <c r="HJ344" s="32"/>
      <c r="HK344" s="32"/>
      <c r="HL344" s="32"/>
      <c r="HM344" s="32"/>
      <c r="HN344" s="32"/>
      <c r="HO344" s="32"/>
      <c r="HP344" s="32"/>
      <c r="HQ344" s="32"/>
      <c r="HR344" s="32"/>
      <c r="HS344" s="32"/>
      <c r="HT344" s="32"/>
      <c r="HU344" s="32"/>
      <c r="HV344" s="32"/>
      <c r="HW344" s="32"/>
      <c r="HX344" s="32"/>
      <c r="HY344" s="32"/>
      <c r="HZ344" s="32"/>
      <c r="IA344" s="32"/>
      <c r="IB344" s="32"/>
      <c r="IC344" s="32"/>
      <c r="ID344" s="32"/>
      <c r="IE344" s="32"/>
      <c r="IF344" s="32"/>
      <c r="IG344" s="32"/>
      <c r="IH344" s="32"/>
      <c r="II344" s="32"/>
      <c r="IJ344" s="32"/>
      <c r="IK344" s="32"/>
      <c r="IL344" s="32"/>
      <c r="IM344" s="32"/>
      <c r="IN344" s="32"/>
      <c r="IO344" s="32"/>
      <c r="IP344" s="32"/>
      <c r="IQ344" s="32"/>
      <c r="IR344" s="32"/>
      <c r="IS344" s="32"/>
      <c r="IT344" s="32"/>
      <c r="IU344" s="32"/>
      <c r="IV344" s="32"/>
    </row>
    <row r="345" spans="1:256" s="35" customFormat="1" x14ac:dyDescent="0.25">
      <c r="A345" s="23" t="s">
        <v>43</v>
      </c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32"/>
      <c r="CQ345" s="32"/>
      <c r="CR345" s="32"/>
      <c r="CS345" s="32"/>
      <c r="CT345" s="32"/>
      <c r="CU345" s="32"/>
      <c r="CV345" s="32"/>
      <c r="CW345" s="32"/>
      <c r="CX345" s="32"/>
      <c r="CY345" s="32"/>
      <c r="CZ345" s="32"/>
      <c r="DA345" s="32"/>
      <c r="DB345" s="32"/>
      <c r="DC345" s="32"/>
      <c r="DD345" s="32"/>
      <c r="DE345" s="32"/>
      <c r="DF345" s="32"/>
      <c r="DG345" s="32"/>
      <c r="DH345" s="32"/>
      <c r="DI345" s="32"/>
      <c r="DJ345" s="32"/>
      <c r="DK345" s="32"/>
      <c r="DL345" s="32"/>
      <c r="DM345" s="32"/>
      <c r="DN345" s="32"/>
      <c r="DO345" s="32"/>
      <c r="DP345" s="32"/>
      <c r="DQ345" s="32"/>
      <c r="DR345" s="32"/>
      <c r="DS345" s="32"/>
      <c r="DT345" s="32"/>
      <c r="DU345" s="32"/>
      <c r="DV345" s="32"/>
      <c r="DW345" s="32"/>
      <c r="DX345" s="32"/>
      <c r="DY345" s="32"/>
      <c r="DZ345" s="32"/>
      <c r="EA345" s="32"/>
      <c r="EB345" s="32"/>
      <c r="EC345" s="32"/>
      <c r="ED345" s="32"/>
      <c r="EE345" s="32"/>
      <c r="EF345" s="32"/>
      <c r="EG345" s="32"/>
      <c r="EH345" s="32"/>
      <c r="EI345" s="32"/>
      <c r="EJ345" s="32"/>
      <c r="EK345" s="32"/>
      <c r="EL345" s="32"/>
      <c r="EM345" s="32"/>
      <c r="EN345" s="32"/>
      <c r="EO345" s="32"/>
      <c r="EP345" s="32"/>
      <c r="EQ345" s="32"/>
      <c r="ER345" s="32"/>
      <c r="ES345" s="32"/>
      <c r="ET345" s="32"/>
      <c r="EU345" s="32"/>
      <c r="EV345" s="32"/>
      <c r="EW345" s="32"/>
      <c r="EX345" s="32"/>
      <c r="EY345" s="32"/>
      <c r="EZ345" s="32"/>
      <c r="FA345" s="32"/>
      <c r="FB345" s="32"/>
      <c r="FC345" s="32"/>
      <c r="FD345" s="32"/>
      <c r="FE345" s="32"/>
      <c r="FF345" s="32"/>
      <c r="FG345" s="32"/>
      <c r="FH345" s="32"/>
      <c r="FI345" s="32"/>
      <c r="FJ345" s="32"/>
      <c r="FK345" s="32"/>
      <c r="FL345" s="32"/>
      <c r="FM345" s="32"/>
      <c r="FN345" s="32"/>
      <c r="FO345" s="32"/>
      <c r="FP345" s="32"/>
      <c r="FQ345" s="32"/>
      <c r="FR345" s="32"/>
      <c r="FS345" s="32"/>
      <c r="FT345" s="32"/>
      <c r="FU345" s="32"/>
      <c r="FV345" s="32"/>
      <c r="FW345" s="32"/>
      <c r="FX345" s="32"/>
      <c r="FY345" s="32"/>
      <c r="FZ345" s="32"/>
      <c r="GA345" s="32"/>
      <c r="GB345" s="32"/>
      <c r="GC345" s="32"/>
      <c r="GD345" s="32"/>
      <c r="GE345" s="32"/>
      <c r="GF345" s="32"/>
      <c r="GG345" s="32"/>
      <c r="GH345" s="32"/>
      <c r="GI345" s="32"/>
      <c r="GJ345" s="32"/>
      <c r="GK345" s="32"/>
      <c r="GL345" s="32"/>
      <c r="GM345" s="32"/>
      <c r="GN345" s="32"/>
      <c r="GO345" s="32"/>
      <c r="GP345" s="32"/>
      <c r="GQ345" s="32"/>
      <c r="GR345" s="32"/>
      <c r="GS345" s="32"/>
      <c r="GT345" s="32"/>
      <c r="GU345" s="32"/>
      <c r="GV345" s="32"/>
      <c r="GW345" s="32"/>
      <c r="GX345" s="32"/>
      <c r="GY345" s="32"/>
      <c r="GZ345" s="32"/>
      <c r="HA345" s="32"/>
      <c r="HB345" s="32"/>
      <c r="HC345" s="32"/>
      <c r="HD345" s="32"/>
      <c r="HE345" s="32"/>
      <c r="HF345" s="32"/>
      <c r="HG345" s="32"/>
      <c r="HH345" s="32"/>
      <c r="HI345" s="32"/>
      <c r="HJ345" s="32"/>
      <c r="HK345" s="32"/>
      <c r="HL345" s="32"/>
      <c r="HM345" s="32"/>
      <c r="HN345" s="32"/>
      <c r="HO345" s="32"/>
      <c r="HP345" s="32"/>
      <c r="HQ345" s="32"/>
      <c r="HR345" s="32"/>
      <c r="HS345" s="32"/>
      <c r="HT345" s="32"/>
      <c r="HU345" s="32"/>
      <c r="HV345" s="32"/>
      <c r="HW345" s="32"/>
      <c r="HX345" s="32"/>
      <c r="HY345" s="32"/>
      <c r="HZ345" s="32"/>
      <c r="IA345" s="32"/>
      <c r="IB345" s="32"/>
      <c r="IC345" s="32"/>
      <c r="ID345" s="32"/>
      <c r="IE345" s="32"/>
      <c r="IF345" s="32"/>
      <c r="IG345" s="32"/>
      <c r="IH345" s="32"/>
      <c r="II345" s="32"/>
      <c r="IJ345" s="32"/>
      <c r="IK345" s="32"/>
      <c r="IL345" s="32"/>
      <c r="IM345" s="32"/>
      <c r="IN345" s="32"/>
      <c r="IO345" s="32"/>
      <c r="IP345" s="32"/>
      <c r="IQ345" s="32"/>
      <c r="IR345" s="32"/>
      <c r="IS345" s="32"/>
      <c r="IT345" s="32"/>
      <c r="IU345" s="32"/>
      <c r="IV345" s="32"/>
    </row>
    <row r="346" spans="1:256" s="35" customFormat="1" x14ac:dyDescent="0.25">
      <c r="A346" s="23" t="s">
        <v>44</v>
      </c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32"/>
      <c r="CQ346" s="32"/>
      <c r="CR346" s="32"/>
      <c r="CS346" s="32"/>
      <c r="CT346" s="32"/>
      <c r="CU346" s="32"/>
      <c r="CV346" s="32"/>
      <c r="CW346" s="32"/>
      <c r="CX346" s="32"/>
      <c r="CY346" s="32"/>
      <c r="CZ346" s="32"/>
      <c r="DA346" s="32"/>
      <c r="DB346" s="32"/>
      <c r="DC346" s="32"/>
      <c r="DD346" s="32"/>
      <c r="DE346" s="32"/>
      <c r="DF346" s="32"/>
      <c r="DG346" s="32"/>
      <c r="DH346" s="32"/>
      <c r="DI346" s="32"/>
      <c r="DJ346" s="32"/>
      <c r="DK346" s="32"/>
      <c r="DL346" s="32"/>
      <c r="DM346" s="32"/>
      <c r="DN346" s="32"/>
      <c r="DO346" s="32"/>
      <c r="DP346" s="32"/>
      <c r="DQ346" s="32"/>
      <c r="DR346" s="32"/>
      <c r="DS346" s="32"/>
      <c r="DT346" s="32"/>
      <c r="DU346" s="32"/>
      <c r="DV346" s="32"/>
      <c r="DW346" s="32"/>
      <c r="DX346" s="32"/>
      <c r="DY346" s="32"/>
      <c r="DZ346" s="32"/>
      <c r="EA346" s="32"/>
      <c r="EB346" s="32"/>
      <c r="EC346" s="32"/>
      <c r="ED346" s="32"/>
      <c r="EE346" s="32"/>
      <c r="EF346" s="32"/>
      <c r="EG346" s="32"/>
      <c r="EH346" s="32"/>
      <c r="EI346" s="32"/>
      <c r="EJ346" s="32"/>
      <c r="EK346" s="32"/>
      <c r="EL346" s="32"/>
      <c r="EM346" s="32"/>
      <c r="EN346" s="32"/>
      <c r="EO346" s="32"/>
      <c r="EP346" s="32"/>
      <c r="EQ346" s="32"/>
      <c r="ER346" s="32"/>
      <c r="ES346" s="32"/>
      <c r="ET346" s="32"/>
      <c r="EU346" s="32"/>
      <c r="EV346" s="32"/>
      <c r="EW346" s="32"/>
      <c r="EX346" s="32"/>
      <c r="EY346" s="32"/>
      <c r="EZ346" s="32"/>
      <c r="FA346" s="32"/>
      <c r="FB346" s="32"/>
      <c r="FC346" s="32"/>
      <c r="FD346" s="32"/>
      <c r="FE346" s="32"/>
      <c r="FF346" s="32"/>
      <c r="FG346" s="32"/>
      <c r="FH346" s="32"/>
      <c r="FI346" s="32"/>
      <c r="FJ346" s="32"/>
      <c r="FK346" s="32"/>
      <c r="FL346" s="32"/>
      <c r="FM346" s="32"/>
      <c r="FN346" s="32"/>
      <c r="FO346" s="32"/>
      <c r="FP346" s="32"/>
      <c r="FQ346" s="32"/>
      <c r="FR346" s="32"/>
      <c r="FS346" s="32"/>
      <c r="FT346" s="32"/>
      <c r="FU346" s="32"/>
      <c r="FV346" s="32"/>
      <c r="FW346" s="32"/>
      <c r="FX346" s="32"/>
      <c r="FY346" s="32"/>
      <c r="FZ346" s="32"/>
      <c r="GA346" s="32"/>
      <c r="GB346" s="32"/>
      <c r="GC346" s="32"/>
      <c r="GD346" s="32"/>
      <c r="GE346" s="32"/>
      <c r="GF346" s="32"/>
      <c r="GG346" s="32"/>
      <c r="GH346" s="32"/>
      <c r="GI346" s="32"/>
      <c r="GJ346" s="32"/>
      <c r="GK346" s="32"/>
      <c r="GL346" s="32"/>
      <c r="GM346" s="32"/>
      <c r="GN346" s="32"/>
      <c r="GO346" s="32"/>
      <c r="GP346" s="32"/>
      <c r="GQ346" s="32"/>
      <c r="GR346" s="32"/>
      <c r="GS346" s="32"/>
      <c r="GT346" s="32"/>
      <c r="GU346" s="32"/>
      <c r="GV346" s="32"/>
      <c r="GW346" s="32"/>
      <c r="GX346" s="32"/>
      <c r="GY346" s="32"/>
      <c r="GZ346" s="32"/>
      <c r="HA346" s="32"/>
      <c r="HB346" s="32"/>
      <c r="HC346" s="32"/>
      <c r="HD346" s="32"/>
      <c r="HE346" s="32"/>
      <c r="HF346" s="32"/>
      <c r="HG346" s="32"/>
      <c r="HH346" s="32"/>
      <c r="HI346" s="32"/>
      <c r="HJ346" s="32"/>
      <c r="HK346" s="32"/>
      <c r="HL346" s="32"/>
      <c r="HM346" s="32"/>
      <c r="HN346" s="32"/>
      <c r="HO346" s="32"/>
      <c r="HP346" s="32"/>
      <c r="HQ346" s="32"/>
      <c r="HR346" s="32"/>
      <c r="HS346" s="32"/>
      <c r="HT346" s="32"/>
      <c r="HU346" s="32"/>
      <c r="HV346" s="32"/>
      <c r="HW346" s="32"/>
      <c r="HX346" s="32"/>
      <c r="HY346" s="32"/>
      <c r="HZ346" s="32"/>
      <c r="IA346" s="32"/>
      <c r="IB346" s="32"/>
      <c r="IC346" s="32"/>
      <c r="ID346" s="32"/>
      <c r="IE346" s="32"/>
      <c r="IF346" s="32"/>
      <c r="IG346" s="32"/>
      <c r="IH346" s="32"/>
      <c r="II346" s="32"/>
      <c r="IJ346" s="32"/>
      <c r="IK346" s="32"/>
      <c r="IL346" s="32"/>
      <c r="IM346" s="32"/>
      <c r="IN346" s="32"/>
      <c r="IO346" s="32"/>
      <c r="IP346" s="32"/>
      <c r="IQ346" s="32"/>
      <c r="IR346" s="32"/>
      <c r="IS346" s="32"/>
      <c r="IT346" s="32"/>
      <c r="IU346" s="32"/>
      <c r="IV346" s="32"/>
    </row>
    <row r="347" spans="1:256" s="35" customFormat="1" x14ac:dyDescent="0.25">
      <c r="A347" s="23" t="s">
        <v>45</v>
      </c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CM347" s="32"/>
      <c r="CN347" s="32"/>
      <c r="CO347" s="32"/>
      <c r="CP347" s="32"/>
      <c r="CQ347" s="32"/>
      <c r="CR347" s="32"/>
      <c r="CS347" s="32"/>
      <c r="CT347" s="32"/>
      <c r="CU347" s="32"/>
      <c r="CV347" s="32"/>
      <c r="CW347" s="32"/>
      <c r="CX347" s="32"/>
      <c r="CY347" s="32"/>
      <c r="CZ347" s="32"/>
      <c r="DA347" s="32"/>
      <c r="DB347" s="32"/>
      <c r="DC347" s="32"/>
      <c r="DD347" s="32"/>
      <c r="DE347" s="32"/>
      <c r="DF347" s="32"/>
      <c r="DG347" s="32"/>
      <c r="DH347" s="32"/>
      <c r="DI347" s="32"/>
      <c r="DJ347" s="32"/>
      <c r="DK347" s="32"/>
      <c r="DL347" s="32"/>
      <c r="DM347" s="32"/>
      <c r="DN347" s="32"/>
      <c r="DO347" s="32"/>
      <c r="DP347" s="32"/>
      <c r="DQ347" s="32"/>
      <c r="DR347" s="32"/>
      <c r="DS347" s="32"/>
      <c r="DT347" s="32"/>
      <c r="DU347" s="32"/>
      <c r="DV347" s="32"/>
      <c r="DW347" s="32"/>
      <c r="DX347" s="32"/>
      <c r="DY347" s="32"/>
      <c r="DZ347" s="32"/>
      <c r="EA347" s="32"/>
      <c r="EB347" s="32"/>
      <c r="EC347" s="32"/>
      <c r="ED347" s="32"/>
      <c r="EE347" s="32"/>
      <c r="EF347" s="32"/>
      <c r="EG347" s="32"/>
      <c r="EH347" s="32"/>
      <c r="EI347" s="32"/>
      <c r="EJ347" s="32"/>
      <c r="EK347" s="32"/>
      <c r="EL347" s="32"/>
      <c r="EM347" s="32"/>
      <c r="EN347" s="32"/>
      <c r="EO347" s="32"/>
      <c r="EP347" s="32"/>
      <c r="EQ347" s="32"/>
      <c r="ER347" s="32"/>
      <c r="ES347" s="32"/>
      <c r="ET347" s="32"/>
      <c r="EU347" s="32"/>
      <c r="EV347" s="32"/>
      <c r="EW347" s="32"/>
      <c r="EX347" s="32"/>
      <c r="EY347" s="32"/>
      <c r="EZ347" s="32"/>
      <c r="FA347" s="32"/>
      <c r="FB347" s="32"/>
      <c r="FC347" s="32"/>
      <c r="FD347" s="32"/>
      <c r="FE347" s="32"/>
      <c r="FF347" s="32"/>
      <c r="FG347" s="32"/>
      <c r="FH347" s="32"/>
      <c r="FI347" s="32"/>
      <c r="FJ347" s="32"/>
      <c r="FK347" s="32"/>
      <c r="FL347" s="32"/>
      <c r="FM347" s="32"/>
      <c r="FN347" s="32"/>
      <c r="FO347" s="32"/>
      <c r="FP347" s="32"/>
      <c r="FQ347" s="32"/>
      <c r="FR347" s="32"/>
      <c r="FS347" s="32"/>
      <c r="FT347" s="32"/>
      <c r="FU347" s="32"/>
      <c r="FV347" s="32"/>
      <c r="FW347" s="32"/>
      <c r="FX347" s="32"/>
      <c r="FY347" s="32"/>
      <c r="FZ347" s="32"/>
      <c r="GA347" s="32"/>
      <c r="GB347" s="32"/>
      <c r="GC347" s="32"/>
      <c r="GD347" s="32"/>
      <c r="GE347" s="32"/>
      <c r="GF347" s="32"/>
      <c r="GG347" s="32"/>
      <c r="GH347" s="32"/>
      <c r="GI347" s="32"/>
      <c r="GJ347" s="32"/>
      <c r="GK347" s="32"/>
      <c r="GL347" s="32"/>
      <c r="GM347" s="32"/>
      <c r="GN347" s="32"/>
      <c r="GO347" s="32"/>
      <c r="GP347" s="32"/>
      <c r="GQ347" s="32"/>
      <c r="GR347" s="32"/>
      <c r="GS347" s="32"/>
      <c r="GT347" s="32"/>
      <c r="GU347" s="32"/>
      <c r="GV347" s="32"/>
      <c r="GW347" s="32"/>
      <c r="GX347" s="32"/>
      <c r="GY347" s="32"/>
      <c r="GZ347" s="32"/>
      <c r="HA347" s="32"/>
      <c r="HB347" s="32"/>
      <c r="HC347" s="32"/>
      <c r="HD347" s="32"/>
      <c r="HE347" s="32"/>
      <c r="HF347" s="32"/>
      <c r="HG347" s="32"/>
      <c r="HH347" s="32"/>
      <c r="HI347" s="32"/>
      <c r="HJ347" s="32"/>
      <c r="HK347" s="32"/>
      <c r="HL347" s="32"/>
      <c r="HM347" s="32"/>
      <c r="HN347" s="32"/>
      <c r="HO347" s="32"/>
      <c r="HP347" s="32"/>
      <c r="HQ347" s="32"/>
      <c r="HR347" s="32"/>
      <c r="HS347" s="32"/>
      <c r="HT347" s="32"/>
      <c r="HU347" s="32"/>
      <c r="HV347" s="32"/>
      <c r="HW347" s="32"/>
      <c r="HX347" s="32"/>
      <c r="HY347" s="32"/>
      <c r="HZ347" s="32"/>
      <c r="IA347" s="32"/>
      <c r="IB347" s="32"/>
      <c r="IC347" s="32"/>
      <c r="ID347" s="32"/>
      <c r="IE347" s="32"/>
      <c r="IF347" s="32"/>
      <c r="IG347" s="32"/>
      <c r="IH347" s="32"/>
      <c r="II347" s="32"/>
      <c r="IJ347" s="32"/>
      <c r="IK347" s="32"/>
      <c r="IL347" s="32"/>
      <c r="IM347" s="32"/>
      <c r="IN347" s="32"/>
      <c r="IO347" s="32"/>
      <c r="IP347" s="32"/>
      <c r="IQ347" s="32"/>
      <c r="IR347" s="32"/>
      <c r="IS347" s="32"/>
      <c r="IT347" s="32"/>
      <c r="IU347" s="32"/>
      <c r="IV347" s="32"/>
    </row>
    <row r="348" spans="1:256" s="35" customFormat="1" x14ac:dyDescent="0.25">
      <c r="A348" s="23" t="s">
        <v>8</v>
      </c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  <c r="CF348" s="32"/>
      <c r="CG348" s="32"/>
      <c r="CH348" s="32"/>
      <c r="CI348" s="32"/>
      <c r="CJ348" s="32"/>
      <c r="CK348" s="32"/>
      <c r="CL348" s="32"/>
      <c r="CM348" s="32"/>
      <c r="CN348" s="32"/>
      <c r="CO348" s="32"/>
      <c r="CP348" s="32"/>
      <c r="CQ348" s="32"/>
      <c r="CR348" s="32"/>
      <c r="CS348" s="32"/>
      <c r="CT348" s="32"/>
      <c r="CU348" s="32"/>
      <c r="CV348" s="32"/>
      <c r="CW348" s="32"/>
      <c r="CX348" s="32"/>
      <c r="CY348" s="32"/>
      <c r="CZ348" s="32"/>
      <c r="DA348" s="32"/>
      <c r="DB348" s="32"/>
      <c r="DC348" s="32"/>
      <c r="DD348" s="32"/>
      <c r="DE348" s="32"/>
      <c r="DF348" s="32"/>
      <c r="DG348" s="32"/>
      <c r="DH348" s="32"/>
      <c r="DI348" s="32"/>
      <c r="DJ348" s="32"/>
      <c r="DK348" s="32"/>
      <c r="DL348" s="32"/>
      <c r="DM348" s="32"/>
      <c r="DN348" s="32"/>
      <c r="DO348" s="32"/>
      <c r="DP348" s="32"/>
      <c r="DQ348" s="32"/>
      <c r="DR348" s="32"/>
      <c r="DS348" s="32"/>
      <c r="DT348" s="32"/>
      <c r="DU348" s="32"/>
      <c r="DV348" s="32"/>
      <c r="DW348" s="32"/>
      <c r="DX348" s="32"/>
      <c r="DY348" s="32"/>
      <c r="DZ348" s="32"/>
      <c r="EA348" s="32"/>
      <c r="EB348" s="32"/>
      <c r="EC348" s="32"/>
      <c r="ED348" s="32"/>
      <c r="EE348" s="32"/>
      <c r="EF348" s="32"/>
      <c r="EG348" s="32"/>
      <c r="EH348" s="32"/>
      <c r="EI348" s="32"/>
      <c r="EJ348" s="32"/>
      <c r="EK348" s="32"/>
      <c r="EL348" s="32"/>
      <c r="EM348" s="32"/>
      <c r="EN348" s="32"/>
      <c r="EO348" s="32"/>
      <c r="EP348" s="32"/>
      <c r="EQ348" s="32"/>
      <c r="ER348" s="32"/>
      <c r="ES348" s="32"/>
      <c r="ET348" s="32"/>
      <c r="EU348" s="32"/>
      <c r="EV348" s="32"/>
      <c r="EW348" s="32"/>
      <c r="EX348" s="32"/>
      <c r="EY348" s="32"/>
      <c r="EZ348" s="32"/>
      <c r="FA348" s="32"/>
      <c r="FB348" s="32"/>
      <c r="FC348" s="32"/>
      <c r="FD348" s="32"/>
      <c r="FE348" s="32"/>
      <c r="FF348" s="32"/>
      <c r="FG348" s="32"/>
      <c r="FH348" s="32"/>
      <c r="FI348" s="32"/>
      <c r="FJ348" s="32"/>
      <c r="FK348" s="32"/>
      <c r="FL348" s="32"/>
      <c r="FM348" s="32"/>
      <c r="FN348" s="32"/>
      <c r="FO348" s="32"/>
      <c r="FP348" s="32"/>
      <c r="FQ348" s="32"/>
      <c r="FR348" s="32"/>
      <c r="FS348" s="32"/>
      <c r="FT348" s="32"/>
      <c r="FU348" s="32"/>
      <c r="FV348" s="32"/>
      <c r="FW348" s="32"/>
      <c r="FX348" s="32"/>
      <c r="FY348" s="32"/>
      <c r="FZ348" s="32"/>
      <c r="GA348" s="32"/>
      <c r="GB348" s="32"/>
      <c r="GC348" s="32"/>
      <c r="GD348" s="32"/>
      <c r="GE348" s="32"/>
      <c r="GF348" s="32"/>
      <c r="GG348" s="32"/>
      <c r="GH348" s="32"/>
      <c r="GI348" s="32"/>
      <c r="GJ348" s="32"/>
      <c r="GK348" s="32"/>
      <c r="GL348" s="32"/>
      <c r="GM348" s="32"/>
      <c r="GN348" s="32"/>
      <c r="GO348" s="32"/>
      <c r="GP348" s="32"/>
      <c r="GQ348" s="32"/>
      <c r="GR348" s="32"/>
      <c r="GS348" s="32"/>
      <c r="GT348" s="32"/>
      <c r="GU348" s="32"/>
      <c r="GV348" s="32"/>
      <c r="GW348" s="32"/>
      <c r="GX348" s="32"/>
      <c r="GY348" s="32"/>
      <c r="GZ348" s="32"/>
      <c r="HA348" s="32"/>
      <c r="HB348" s="32"/>
      <c r="HC348" s="32"/>
      <c r="HD348" s="32"/>
      <c r="HE348" s="32"/>
      <c r="HF348" s="32"/>
      <c r="HG348" s="32"/>
      <c r="HH348" s="32"/>
      <c r="HI348" s="32"/>
      <c r="HJ348" s="32"/>
      <c r="HK348" s="32"/>
      <c r="HL348" s="32"/>
      <c r="HM348" s="32"/>
      <c r="HN348" s="32"/>
      <c r="HO348" s="32"/>
      <c r="HP348" s="32"/>
      <c r="HQ348" s="32"/>
      <c r="HR348" s="32"/>
      <c r="HS348" s="32"/>
      <c r="HT348" s="32"/>
      <c r="HU348" s="32"/>
      <c r="HV348" s="32"/>
      <c r="HW348" s="32"/>
      <c r="HX348" s="32"/>
      <c r="HY348" s="32"/>
      <c r="HZ348" s="32"/>
      <c r="IA348" s="32"/>
      <c r="IB348" s="32"/>
      <c r="IC348" s="32"/>
      <c r="ID348" s="32"/>
      <c r="IE348" s="32"/>
      <c r="IF348" s="32"/>
      <c r="IG348" s="32"/>
      <c r="IH348" s="32"/>
      <c r="II348" s="32"/>
      <c r="IJ348" s="32"/>
      <c r="IK348" s="32"/>
      <c r="IL348" s="32"/>
      <c r="IM348" s="32"/>
      <c r="IN348" s="32"/>
      <c r="IO348" s="32"/>
      <c r="IP348" s="32"/>
      <c r="IQ348" s="32"/>
      <c r="IR348" s="32"/>
      <c r="IS348" s="32"/>
      <c r="IT348" s="32"/>
      <c r="IU348" s="32"/>
      <c r="IV348" s="32"/>
    </row>
    <row r="349" spans="1:256" s="35" customFormat="1" x14ac:dyDescent="0.25">
      <c r="A349" s="23" t="s">
        <v>46</v>
      </c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  <c r="CF349" s="32"/>
      <c r="CG349" s="32"/>
      <c r="CH349" s="32"/>
      <c r="CI349" s="32"/>
      <c r="CJ349" s="32"/>
      <c r="CK349" s="32"/>
      <c r="CL349" s="32"/>
      <c r="CM349" s="32"/>
      <c r="CN349" s="32"/>
      <c r="CO349" s="32"/>
      <c r="CP349" s="32"/>
      <c r="CQ349" s="32"/>
      <c r="CR349" s="32"/>
      <c r="CS349" s="32"/>
      <c r="CT349" s="32"/>
      <c r="CU349" s="32"/>
      <c r="CV349" s="32"/>
      <c r="CW349" s="32"/>
      <c r="CX349" s="32"/>
      <c r="CY349" s="32"/>
      <c r="CZ349" s="32"/>
      <c r="DA349" s="32"/>
      <c r="DB349" s="32"/>
      <c r="DC349" s="32"/>
      <c r="DD349" s="32"/>
      <c r="DE349" s="32"/>
      <c r="DF349" s="32"/>
      <c r="DG349" s="32"/>
      <c r="DH349" s="32"/>
      <c r="DI349" s="32"/>
      <c r="DJ349" s="32"/>
      <c r="DK349" s="32"/>
      <c r="DL349" s="32"/>
      <c r="DM349" s="32"/>
      <c r="DN349" s="32"/>
      <c r="DO349" s="32"/>
      <c r="DP349" s="32"/>
      <c r="DQ349" s="32"/>
      <c r="DR349" s="32"/>
      <c r="DS349" s="32"/>
      <c r="DT349" s="32"/>
      <c r="DU349" s="32"/>
      <c r="DV349" s="32"/>
      <c r="DW349" s="32"/>
      <c r="DX349" s="32"/>
      <c r="DY349" s="32"/>
      <c r="DZ349" s="32"/>
      <c r="EA349" s="32"/>
      <c r="EB349" s="32"/>
      <c r="EC349" s="32"/>
      <c r="ED349" s="32"/>
      <c r="EE349" s="32"/>
      <c r="EF349" s="32"/>
      <c r="EG349" s="32"/>
      <c r="EH349" s="32"/>
      <c r="EI349" s="32"/>
      <c r="EJ349" s="32"/>
      <c r="EK349" s="32"/>
      <c r="EL349" s="32"/>
      <c r="EM349" s="32"/>
      <c r="EN349" s="32"/>
      <c r="EO349" s="32"/>
      <c r="EP349" s="32"/>
      <c r="EQ349" s="32"/>
      <c r="ER349" s="32"/>
      <c r="ES349" s="32"/>
      <c r="ET349" s="32"/>
      <c r="EU349" s="32"/>
      <c r="EV349" s="32"/>
      <c r="EW349" s="32"/>
      <c r="EX349" s="32"/>
      <c r="EY349" s="32"/>
      <c r="EZ349" s="32"/>
      <c r="FA349" s="32"/>
      <c r="FB349" s="32"/>
      <c r="FC349" s="32"/>
      <c r="FD349" s="32"/>
      <c r="FE349" s="32"/>
      <c r="FF349" s="32"/>
      <c r="FG349" s="32"/>
      <c r="FH349" s="32"/>
      <c r="FI349" s="32"/>
      <c r="FJ349" s="32"/>
      <c r="FK349" s="32"/>
      <c r="FL349" s="32"/>
      <c r="FM349" s="32"/>
      <c r="FN349" s="32"/>
      <c r="FO349" s="32"/>
      <c r="FP349" s="32"/>
      <c r="FQ349" s="32"/>
      <c r="FR349" s="32"/>
      <c r="FS349" s="32"/>
      <c r="FT349" s="32"/>
      <c r="FU349" s="32"/>
      <c r="FV349" s="32"/>
      <c r="FW349" s="32"/>
      <c r="FX349" s="32"/>
      <c r="FY349" s="32"/>
      <c r="FZ349" s="32"/>
      <c r="GA349" s="32"/>
      <c r="GB349" s="32"/>
      <c r="GC349" s="32"/>
      <c r="GD349" s="32"/>
      <c r="GE349" s="32"/>
      <c r="GF349" s="32"/>
      <c r="GG349" s="32"/>
      <c r="GH349" s="32"/>
      <c r="GI349" s="32"/>
      <c r="GJ349" s="32"/>
      <c r="GK349" s="32"/>
      <c r="GL349" s="32"/>
      <c r="GM349" s="32"/>
      <c r="GN349" s="32"/>
      <c r="GO349" s="32"/>
      <c r="GP349" s="32"/>
      <c r="GQ349" s="32"/>
      <c r="GR349" s="32"/>
      <c r="GS349" s="32"/>
      <c r="GT349" s="32"/>
      <c r="GU349" s="32"/>
      <c r="GV349" s="32"/>
      <c r="GW349" s="32"/>
      <c r="GX349" s="32"/>
      <c r="GY349" s="32"/>
      <c r="GZ349" s="32"/>
      <c r="HA349" s="32"/>
      <c r="HB349" s="32"/>
      <c r="HC349" s="32"/>
      <c r="HD349" s="32"/>
      <c r="HE349" s="32"/>
      <c r="HF349" s="32"/>
      <c r="HG349" s="32"/>
      <c r="HH349" s="32"/>
      <c r="HI349" s="32"/>
      <c r="HJ349" s="32"/>
      <c r="HK349" s="32"/>
      <c r="HL349" s="32"/>
      <c r="HM349" s="32"/>
      <c r="HN349" s="32"/>
      <c r="HO349" s="32"/>
      <c r="HP349" s="32"/>
      <c r="HQ349" s="32"/>
      <c r="HR349" s="32"/>
      <c r="HS349" s="32"/>
      <c r="HT349" s="32"/>
      <c r="HU349" s="32"/>
      <c r="HV349" s="32"/>
      <c r="HW349" s="32"/>
      <c r="HX349" s="32"/>
      <c r="HY349" s="32"/>
      <c r="HZ349" s="32"/>
      <c r="IA349" s="32"/>
      <c r="IB349" s="32"/>
      <c r="IC349" s="32"/>
      <c r="ID349" s="32"/>
      <c r="IE349" s="32"/>
      <c r="IF349" s="32"/>
      <c r="IG349" s="32"/>
      <c r="IH349" s="32"/>
      <c r="II349" s="32"/>
      <c r="IJ349" s="32"/>
      <c r="IK349" s="32"/>
      <c r="IL349" s="32"/>
      <c r="IM349" s="32"/>
      <c r="IN349" s="32"/>
      <c r="IO349" s="32"/>
      <c r="IP349" s="32"/>
      <c r="IQ349" s="32"/>
      <c r="IR349" s="32"/>
      <c r="IS349" s="32"/>
      <c r="IT349" s="32"/>
      <c r="IU349" s="32"/>
      <c r="IV349" s="32"/>
    </row>
    <row r="350" spans="1:256" s="35" customFormat="1" x14ac:dyDescent="0.25">
      <c r="A350" s="23" t="s">
        <v>7</v>
      </c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  <c r="CF350" s="32"/>
      <c r="CG350" s="32"/>
      <c r="CH350" s="32"/>
      <c r="CI350" s="32"/>
      <c r="CJ350" s="32"/>
      <c r="CK350" s="32"/>
      <c r="CL350" s="32"/>
      <c r="CM350" s="32"/>
      <c r="CN350" s="32"/>
      <c r="CO350" s="32"/>
      <c r="CP350" s="32"/>
      <c r="CQ350" s="32"/>
      <c r="CR350" s="32"/>
      <c r="CS350" s="32"/>
      <c r="CT350" s="32"/>
      <c r="CU350" s="32"/>
      <c r="CV350" s="32"/>
      <c r="CW350" s="32"/>
      <c r="CX350" s="32"/>
      <c r="CY350" s="32"/>
      <c r="CZ350" s="32"/>
      <c r="DA350" s="32"/>
      <c r="DB350" s="32"/>
      <c r="DC350" s="32"/>
      <c r="DD350" s="32"/>
      <c r="DE350" s="32"/>
      <c r="DF350" s="32"/>
      <c r="DG350" s="32"/>
      <c r="DH350" s="32"/>
      <c r="DI350" s="32"/>
      <c r="DJ350" s="32"/>
      <c r="DK350" s="32"/>
      <c r="DL350" s="32"/>
      <c r="DM350" s="32"/>
      <c r="DN350" s="32"/>
      <c r="DO350" s="32"/>
      <c r="DP350" s="32"/>
      <c r="DQ350" s="32"/>
      <c r="DR350" s="32"/>
      <c r="DS350" s="32"/>
      <c r="DT350" s="32"/>
      <c r="DU350" s="32"/>
      <c r="DV350" s="32"/>
      <c r="DW350" s="32"/>
      <c r="DX350" s="32"/>
      <c r="DY350" s="32"/>
      <c r="DZ350" s="32"/>
      <c r="EA350" s="32"/>
      <c r="EB350" s="32"/>
      <c r="EC350" s="32"/>
      <c r="ED350" s="32"/>
      <c r="EE350" s="32"/>
      <c r="EF350" s="32"/>
      <c r="EG350" s="32"/>
      <c r="EH350" s="32"/>
      <c r="EI350" s="32"/>
      <c r="EJ350" s="32"/>
      <c r="EK350" s="32"/>
      <c r="EL350" s="32"/>
      <c r="EM350" s="32"/>
      <c r="EN350" s="32"/>
      <c r="EO350" s="32"/>
      <c r="EP350" s="32"/>
      <c r="EQ350" s="32"/>
      <c r="ER350" s="32"/>
      <c r="ES350" s="32"/>
      <c r="ET350" s="32"/>
      <c r="EU350" s="32"/>
      <c r="EV350" s="32"/>
      <c r="EW350" s="32"/>
      <c r="EX350" s="32"/>
      <c r="EY350" s="32"/>
      <c r="EZ350" s="32"/>
      <c r="FA350" s="32"/>
      <c r="FB350" s="32"/>
      <c r="FC350" s="32"/>
      <c r="FD350" s="32"/>
      <c r="FE350" s="32"/>
      <c r="FF350" s="32"/>
      <c r="FG350" s="32"/>
      <c r="FH350" s="32"/>
      <c r="FI350" s="32"/>
      <c r="FJ350" s="32"/>
      <c r="FK350" s="32"/>
      <c r="FL350" s="32"/>
      <c r="FM350" s="32"/>
      <c r="FN350" s="32"/>
      <c r="FO350" s="32"/>
      <c r="FP350" s="32"/>
      <c r="FQ350" s="32"/>
      <c r="FR350" s="32"/>
      <c r="FS350" s="32"/>
      <c r="FT350" s="32"/>
      <c r="FU350" s="32"/>
      <c r="FV350" s="32"/>
      <c r="FW350" s="32"/>
      <c r="FX350" s="32"/>
      <c r="FY350" s="32"/>
      <c r="FZ350" s="32"/>
      <c r="GA350" s="32"/>
      <c r="GB350" s="32"/>
      <c r="GC350" s="32"/>
      <c r="GD350" s="32"/>
      <c r="GE350" s="32"/>
      <c r="GF350" s="32"/>
      <c r="GG350" s="32"/>
      <c r="GH350" s="32"/>
      <c r="GI350" s="32"/>
      <c r="GJ350" s="32"/>
      <c r="GK350" s="32"/>
      <c r="GL350" s="32"/>
      <c r="GM350" s="32"/>
      <c r="GN350" s="32"/>
      <c r="GO350" s="32"/>
      <c r="GP350" s="32"/>
      <c r="GQ350" s="32"/>
      <c r="GR350" s="32"/>
      <c r="GS350" s="32"/>
      <c r="GT350" s="32"/>
      <c r="GU350" s="32"/>
      <c r="GV350" s="32"/>
      <c r="GW350" s="32"/>
      <c r="GX350" s="32"/>
      <c r="GY350" s="32"/>
      <c r="GZ350" s="32"/>
      <c r="HA350" s="32"/>
      <c r="HB350" s="32"/>
      <c r="HC350" s="32"/>
      <c r="HD350" s="32"/>
      <c r="HE350" s="32"/>
      <c r="HF350" s="32"/>
      <c r="HG350" s="32"/>
      <c r="HH350" s="32"/>
      <c r="HI350" s="32"/>
      <c r="HJ350" s="32"/>
      <c r="HK350" s="32"/>
      <c r="HL350" s="32"/>
      <c r="HM350" s="32"/>
      <c r="HN350" s="32"/>
      <c r="HO350" s="32"/>
      <c r="HP350" s="32"/>
      <c r="HQ350" s="32"/>
      <c r="HR350" s="32"/>
      <c r="HS350" s="32"/>
      <c r="HT350" s="32"/>
      <c r="HU350" s="32"/>
      <c r="HV350" s="32"/>
      <c r="HW350" s="32"/>
      <c r="HX350" s="32"/>
      <c r="HY350" s="32"/>
      <c r="HZ350" s="32"/>
      <c r="IA350" s="32"/>
      <c r="IB350" s="32"/>
      <c r="IC350" s="32"/>
      <c r="ID350" s="32"/>
      <c r="IE350" s="32"/>
      <c r="IF350" s="32"/>
      <c r="IG350" s="32"/>
      <c r="IH350" s="32"/>
      <c r="II350" s="32"/>
      <c r="IJ350" s="32"/>
      <c r="IK350" s="32"/>
      <c r="IL350" s="32"/>
      <c r="IM350" s="32"/>
      <c r="IN350" s="32"/>
      <c r="IO350" s="32"/>
      <c r="IP350" s="32"/>
      <c r="IQ350" s="32"/>
      <c r="IR350" s="32"/>
      <c r="IS350" s="32"/>
      <c r="IT350" s="32"/>
      <c r="IU350" s="32"/>
      <c r="IV350" s="32"/>
    </row>
    <row r="351" spans="1:256" s="35" customFormat="1" x14ac:dyDescent="0.25">
      <c r="A351" s="23" t="s">
        <v>47</v>
      </c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32"/>
      <c r="CQ351" s="32"/>
      <c r="CR351" s="32"/>
      <c r="CS351" s="32"/>
      <c r="CT351" s="32"/>
      <c r="CU351" s="32"/>
      <c r="CV351" s="32"/>
      <c r="CW351" s="32"/>
      <c r="CX351" s="32"/>
      <c r="CY351" s="32"/>
      <c r="CZ351" s="32"/>
      <c r="DA351" s="32"/>
      <c r="DB351" s="32"/>
      <c r="DC351" s="32"/>
      <c r="DD351" s="32"/>
      <c r="DE351" s="32"/>
      <c r="DF351" s="32"/>
      <c r="DG351" s="32"/>
      <c r="DH351" s="32"/>
      <c r="DI351" s="32"/>
      <c r="DJ351" s="32"/>
      <c r="DK351" s="32"/>
      <c r="DL351" s="32"/>
      <c r="DM351" s="32"/>
      <c r="DN351" s="32"/>
      <c r="DO351" s="32"/>
      <c r="DP351" s="32"/>
      <c r="DQ351" s="32"/>
      <c r="DR351" s="32"/>
      <c r="DS351" s="32"/>
      <c r="DT351" s="32"/>
      <c r="DU351" s="32"/>
      <c r="DV351" s="32"/>
      <c r="DW351" s="32"/>
      <c r="DX351" s="32"/>
      <c r="DY351" s="32"/>
      <c r="DZ351" s="32"/>
      <c r="EA351" s="32"/>
      <c r="EB351" s="32"/>
      <c r="EC351" s="32"/>
      <c r="ED351" s="32"/>
      <c r="EE351" s="32"/>
      <c r="EF351" s="32"/>
      <c r="EG351" s="32"/>
      <c r="EH351" s="32"/>
      <c r="EI351" s="32"/>
      <c r="EJ351" s="32"/>
      <c r="EK351" s="32"/>
      <c r="EL351" s="32"/>
      <c r="EM351" s="32"/>
      <c r="EN351" s="32"/>
      <c r="EO351" s="32"/>
      <c r="EP351" s="32"/>
      <c r="EQ351" s="32"/>
      <c r="ER351" s="32"/>
      <c r="ES351" s="32"/>
      <c r="ET351" s="32"/>
      <c r="EU351" s="32"/>
      <c r="EV351" s="32"/>
      <c r="EW351" s="32"/>
      <c r="EX351" s="32"/>
      <c r="EY351" s="32"/>
      <c r="EZ351" s="32"/>
      <c r="FA351" s="32"/>
      <c r="FB351" s="32"/>
      <c r="FC351" s="32"/>
      <c r="FD351" s="32"/>
      <c r="FE351" s="32"/>
      <c r="FF351" s="32"/>
      <c r="FG351" s="32"/>
      <c r="FH351" s="32"/>
      <c r="FI351" s="32"/>
      <c r="FJ351" s="32"/>
      <c r="FK351" s="32"/>
      <c r="FL351" s="32"/>
      <c r="FM351" s="32"/>
      <c r="FN351" s="32"/>
      <c r="FO351" s="32"/>
      <c r="FP351" s="32"/>
      <c r="FQ351" s="32"/>
      <c r="FR351" s="32"/>
      <c r="FS351" s="32"/>
      <c r="FT351" s="32"/>
      <c r="FU351" s="32"/>
      <c r="FV351" s="32"/>
      <c r="FW351" s="32"/>
      <c r="FX351" s="32"/>
      <c r="FY351" s="32"/>
      <c r="FZ351" s="32"/>
      <c r="GA351" s="32"/>
      <c r="GB351" s="32"/>
      <c r="GC351" s="32"/>
      <c r="GD351" s="32"/>
      <c r="GE351" s="32"/>
      <c r="GF351" s="32"/>
      <c r="GG351" s="32"/>
      <c r="GH351" s="32"/>
      <c r="GI351" s="32"/>
      <c r="GJ351" s="32"/>
      <c r="GK351" s="32"/>
      <c r="GL351" s="32"/>
      <c r="GM351" s="32"/>
      <c r="GN351" s="32"/>
      <c r="GO351" s="32"/>
      <c r="GP351" s="32"/>
      <c r="GQ351" s="32"/>
      <c r="GR351" s="32"/>
      <c r="GS351" s="32"/>
      <c r="GT351" s="32"/>
      <c r="GU351" s="32"/>
      <c r="GV351" s="32"/>
      <c r="GW351" s="32"/>
      <c r="GX351" s="32"/>
      <c r="GY351" s="32"/>
      <c r="GZ351" s="32"/>
      <c r="HA351" s="32"/>
      <c r="HB351" s="32"/>
      <c r="HC351" s="32"/>
      <c r="HD351" s="32"/>
      <c r="HE351" s="32"/>
      <c r="HF351" s="32"/>
      <c r="HG351" s="32"/>
      <c r="HH351" s="32"/>
      <c r="HI351" s="32"/>
      <c r="HJ351" s="32"/>
      <c r="HK351" s="32"/>
      <c r="HL351" s="32"/>
      <c r="HM351" s="32"/>
      <c r="HN351" s="32"/>
      <c r="HO351" s="32"/>
      <c r="HP351" s="32"/>
      <c r="HQ351" s="32"/>
      <c r="HR351" s="32"/>
      <c r="HS351" s="32"/>
      <c r="HT351" s="32"/>
      <c r="HU351" s="32"/>
      <c r="HV351" s="32"/>
      <c r="HW351" s="32"/>
      <c r="HX351" s="32"/>
      <c r="HY351" s="32"/>
      <c r="HZ351" s="32"/>
      <c r="IA351" s="32"/>
      <c r="IB351" s="32"/>
      <c r="IC351" s="32"/>
      <c r="ID351" s="32"/>
      <c r="IE351" s="32"/>
      <c r="IF351" s="32"/>
      <c r="IG351" s="32"/>
      <c r="IH351" s="32"/>
      <c r="II351" s="32"/>
      <c r="IJ351" s="32"/>
      <c r="IK351" s="32"/>
      <c r="IL351" s="32"/>
      <c r="IM351" s="32"/>
      <c r="IN351" s="32"/>
      <c r="IO351" s="32"/>
      <c r="IP351" s="32"/>
      <c r="IQ351" s="32"/>
      <c r="IR351" s="32"/>
      <c r="IS351" s="32"/>
      <c r="IT351" s="32"/>
      <c r="IU351" s="32"/>
      <c r="IV351" s="32"/>
    </row>
    <row r="352" spans="1:256" s="35" customFormat="1" x14ac:dyDescent="0.25">
      <c r="A352" s="23" t="s">
        <v>12</v>
      </c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32"/>
      <c r="CQ352" s="32"/>
      <c r="CR352" s="32"/>
      <c r="CS352" s="32"/>
      <c r="CT352" s="32"/>
      <c r="CU352" s="32"/>
      <c r="CV352" s="32"/>
      <c r="CW352" s="32"/>
      <c r="CX352" s="32"/>
      <c r="CY352" s="32"/>
      <c r="CZ352" s="32"/>
      <c r="DA352" s="32"/>
      <c r="DB352" s="32"/>
      <c r="DC352" s="32"/>
      <c r="DD352" s="32"/>
      <c r="DE352" s="32"/>
      <c r="DF352" s="32"/>
      <c r="DG352" s="32"/>
      <c r="DH352" s="32"/>
      <c r="DI352" s="32"/>
      <c r="DJ352" s="32"/>
      <c r="DK352" s="32"/>
      <c r="DL352" s="32"/>
      <c r="DM352" s="32"/>
      <c r="DN352" s="32"/>
      <c r="DO352" s="32"/>
      <c r="DP352" s="32"/>
      <c r="DQ352" s="32"/>
      <c r="DR352" s="32"/>
      <c r="DS352" s="32"/>
      <c r="DT352" s="32"/>
      <c r="DU352" s="32"/>
      <c r="DV352" s="32"/>
      <c r="DW352" s="32"/>
      <c r="DX352" s="32"/>
      <c r="DY352" s="32"/>
      <c r="DZ352" s="32"/>
      <c r="EA352" s="32"/>
      <c r="EB352" s="32"/>
      <c r="EC352" s="32"/>
      <c r="ED352" s="32"/>
      <c r="EE352" s="32"/>
      <c r="EF352" s="32"/>
      <c r="EG352" s="32"/>
      <c r="EH352" s="32"/>
      <c r="EI352" s="32"/>
      <c r="EJ352" s="32"/>
      <c r="EK352" s="32"/>
      <c r="EL352" s="32"/>
      <c r="EM352" s="32"/>
      <c r="EN352" s="32"/>
      <c r="EO352" s="32"/>
      <c r="EP352" s="32"/>
      <c r="EQ352" s="32"/>
      <c r="ER352" s="32"/>
      <c r="ES352" s="32"/>
      <c r="ET352" s="32"/>
      <c r="EU352" s="32"/>
      <c r="EV352" s="32"/>
      <c r="EW352" s="32"/>
      <c r="EX352" s="32"/>
      <c r="EY352" s="32"/>
      <c r="EZ352" s="32"/>
      <c r="FA352" s="32"/>
      <c r="FB352" s="32"/>
      <c r="FC352" s="32"/>
      <c r="FD352" s="32"/>
      <c r="FE352" s="32"/>
      <c r="FF352" s="32"/>
      <c r="FG352" s="32"/>
      <c r="FH352" s="32"/>
      <c r="FI352" s="32"/>
      <c r="FJ352" s="32"/>
      <c r="FK352" s="32"/>
      <c r="FL352" s="32"/>
      <c r="FM352" s="32"/>
      <c r="FN352" s="32"/>
      <c r="FO352" s="32"/>
      <c r="FP352" s="32"/>
      <c r="FQ352" s="32"/>
      <c r="FR352" s="32"/>
      <c r="FS352" s="32"/>
      <c r="FT352" s="32"/>
      <c r="FU352" s="32"/>
      <c r="FV352" s="32"/>
      <c r="FW352" s="32"/>
      <c r="FX352" s="32"/>
      <c r="FY352" s="32"/>
      <c r="FZ352" s="32"/>
      <c r="GA352" s="32"/>
      <c r="GB352" s="32"/>
      <c r="GC352" s="32"/>
      <c r="GD352" s="32"/>
      <c r="GE352" s="32"/>
      <c r="GF352" s="32"/>
      <c r="GG352" s="32"/>
      <c r="GH352" s="32"/>
      <c r="GI352" s="32"/>
      <c r="GJ352" s="32"/>
      <c r="GK352" s="32"/>
      <c r="GL352" s="32"/>
      <c r="GM352" s="32"/>
      <c r="GN352" s="32"/>
      <c r="GO352" s="32"/>
      <c r="GP352" s="32"/>
      <c r="GQ352" s="32"/>
      <c r="GR352" s="32"/>
      <c r="GS352" s="32"/>
      <c r="GT352" s="32"/>
      <c r="GU352" s="32"/>
      <c r="GV352" s="32"/>
      <c r="GW352" s="32"/>
      <c r="GX352" s="32"/>
      <c r="GY352" s="32"/>
      <c r="GZ352" s="32"/>
      <c r="HA352" s="32"/>
      <c r="HB352" s="32"/>
      <c r="HC352" s="32"/>
      <c r="HD352" s="32"/>
      <c r="HE352" s="32"/>
      <c r="HF352" s="32"/>
      <c r="HG352" s="32"/>
      <c r="HH352" s="32"/>
      <c r="HI352" s="32"/>
      <c r="HJ352" s="32"/>
      <c r="HK352" s="32"/>
      <c r="HL352" s="32"/>
      <c r="HM352" s="32"/>
      <c r="HN352" s="32"/>
      <c r="HO352" s="32"/>
      <c r="HP352" s="32"/>
      <c r="HQ352" s="32"/>
      <c r="HR352" s="32"/>
      <c r="HS352" s="32"/>
      <c r="HT352" s="32"/>
      <c r="HU352" s="32"/>
      <c r="HV352" s="32"/>
      <c r="HW352" s="32"/>
      <c r="HX352" s="32"/>
      <c r="HY352" s="32"/>
      <c r="HZ352" s="32"/>
      <c r="IA352" s="32"/>
      <c r="IB352" s="32"/>
      <c r="IC352" s="32"/>
      <c r="ID352" s="32"/>
      <c r="IE352" s="32"/>
      <c r="IF352" s="32"/>
      <c r="IG352" s="32"/>
      <c r="IH352" s="32"/>
      <c r="II352" s="32"/>
      <c r="IJ352" s="32"/>
      <c r="IK352" s="32"/>
      <c r="IL352" s="32"/>
      <c r="IM352" s="32"/>
      <c r="IN352" s="32"/>
      <c r="IO352" s="32"/>
      <c r="IP352" s="32"/>
      <c r="IQ352" s="32"/>
      <c r="IR352" s="32"/>
      <c r="IS352" s="32"/>
      <c r="IT352" s="32"/>
      <c r="IU352" s="32"/>
      <c r="IV352" s="32"/>
    </row>
    <row r="353" spans="1:256" s="35" customFormat="1" x14ac:dyDescent="0.25">
      <c r="A353" s="23" t="s">
        <v>25</v>
      </c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CF353" s="32"/>
      <c r="CG353" s="32"/>
      <c r="CH353" s="32"/>
      <c r="CI353" s="32"/>
      <c r="CJ353" s="32"/>
      <c r="CK353" s="32"/>
      <c r="CL353" s="32"/>
      <c r="CM353" s="32"/>
      <c r="CN353" s="32"/>
      <c r="CO353" s="32"/>
      <c r="CP353" s="32"/>
      <c r="CQ353" s="32"/>
      <c r="CR353" s="32"/>
      <c r="CS353" s="32"/>
      <c r="CT353" s="32"/>
      <c r="CU353" s="32"/>
      <c r="CV353" s="32"/>
      <c r="CW353" s="32"/>
      <c r="CX353" s="32"/>
      <c r="CY353" s="32"/>
      <c r="CZ353" s="32"/>
      <c r="DA353" s="32"/>
      <c r="DB353" s="32"/>
      <c r="DC353" s="32"/>
      <c r="DD353" s="32"/>
      <c r="DE353" s="32"/>
      <c r="DF353" s="32"/>
      <c r="DG353" s="32"/>
      <c r="DH353" s="32"/>
      <c r="DI353" s="32"/>
      <c r="DJ353" s="32"/>
      <c r="DK353" s="32"/>
      <c r="DL353" s="32"/>
      <c r="DM353" s="32"/>
      <c r="DN353" s="32"/>
      <c r="DO353" s="32"/>
      <c r="DP353" s="32"/>
      <c r="DQ353" s="32"/>
      <c r="DR353" s="32"/>
      <c r="DS353" s="32"/>
      <c r="DT353" s="32"/>
      <c r="DU353" s="32"/>
      <c r="DV353" s="32"/>
      <c r="DW353" s="32"/>
      <c r="DX353" s="32"/>
      <c r="DY353" s="32"/>
      <c r="DZ353" s="32"/>
      <c r="EA353" s="32"/>
      <c r="EB353" s="32"/>
      <c r="EC353" s="32"/>
      <c r="ED353" s="32"/>
      <c r="EE353" s="32"/>
      <c r="EF353" s="32"/>
      <c r="EG353" s="32"/>
      <c r="EH353" s="32"/>
      <c r="EI353" s="32"/>
      <c r="EJ353" s="32"/>
      <c r="EK353" s="32"/>
      <c r="EL353" s="32"/>
      <c r="EM353" s="32"/>
      <c r="EN353" s="32"/>
      <c r="EO353" s="32"/>
      <c r="EP353" s="32"/>
      <c r="EQ353" s="32"/>
      <c r="ER353" s="32"/>
      <c r="ES353" s="32"/>
      <c r="ET353" s="32"/>
      <c r="EU353" s="32"/>
      <c r="EV353" s="32"/>
      <c r="EW353" s="32"/>
      <c r="EX353" s="32"/>
      <c r="EY353" s="32"/>
      <c r="EZ353" s="32"/>
      <c r="FA353" s="32"/>
      <c r="FB353" s="32"/>
      <c r="FC353" s="32"/>
      <c r="FD353" s="32"/>
      <c r="FE353" s="32"/>
      <c r="FF353" s="32"/>
      <c r="FG353" s="32"/>
      <c r="FH353" s="32"/>
      <c r="FI353" s="32"/>
      <c r="FJ353" s="32"/>
      <c r="FK353" s="32"/>
      <c r="FL353" s="32"/>
      <c r="FM353" s="32"/>
      <c r="FN353" s="32"/>
      <c r="FO353" s="32"/>
      <c r="FP353" s="32"/>
      <c r="FQ353" s="32"/>
      <c r="FR353" s="32"/>
      <c r="FS353" s="32"/>
      <c r="FT353" s="32"/>
      <c r="FU353" s="32"/>
      <c r="FV353" s="32"/>
      <c r="FW353" s="32"/>
      <c r="FX353" s="32"/>
      <c r="FY353" s="32"/>
      <c r="FZ353" s="32"/>
      <c r="GA353" s="32"/>
      <c r="GB353" s="32"/>
      <c r="GC353" s="32"/>
      <c r="GD353" s="32"/>
      <c r="GE353" s="32"/>
      <c r="GF353" s="32"/>
      <c r="GG353" s="32"/>
      <c r="GH353" s="32"/>
      <c r="GI353" s="32"/>
      <c r="GJ353" s="32"/>
      <c r="GK353" s="32"/>
      <c r="GL353" s="32"/>
      <c r="GM353" s="32"/>
      <c r="GN353" s="32"/>
      <c r="GO353" s="32"/>
      <c r="GP353" s="32"/>
      <c r="GQ353" s="32"/>
      <c r="GR353" s="32"/>
      <c r="GS353" s="32"/>
      <c r="GT353" s="32"/>
      <c r="GU353" s="32"/>
      <c r="GV353" s="32"/>
      <c r="GW353" s="32"/>
      <c r="GX353" s="32"/>
      <c r="GY353" s="32"/>
      <c r="GZ353" s="32"/>
      <c r="HA353" s="32"/>
      <c r="HB353" s="32"/>
      <c r="HC353" s="32"/>
      <c r="HD353" s="32"/>
      <c r="HE353" s="32"/>
      <c r="HF353" s="32"/>
      <c r="HG353" s="32"/>
      <c r="HH353" s="32"/>
      <c r="HI353" s="32"/>
      <c r="HJ353" s="32"/>
      <c r="HK353" s="32"/>
      <c r="HL353" s="32"/>
      <c r="HM353" s="32"/>
      <c r="HN353" s="32"/>
      <c r="HO353" s="32"/>
      <c r="HP353" s="32"/>
      <c r="HQ353" s="32"/>
      <c r="HR353" s="32"/>
      <c r="HS353" s="32"/>
      <c r="HT353" s="32"/>
      <c r="HU353" s="32"/>
      <c r="HV353" s="32"/>
      <c r="HW353" s="32"/>
      <c r="HX353" s="32"/>
      <c r="HY353" s="32"/>
      <c r="HZ353" s="32"/>
      <c r="IA353" s="32"/>
      <c r="IB353" s="32"/>
      <c r="IC353" s="32"/>
      <c r="ID353" s="32"/>
      <c r="IE353" s="32"/>
      <c r="IF353" s="32"/>
      <c r="IG353" s="32"/>
      <c r="IH353" s="32"/>
      <c r="II353" s="32"/>
      <c r="IJ353" s="32"/>
      <c r="IK353" s="32"/>
      <c r="IL353" s="32"/>
      <c r="IM353" s="32"/>
      <c r="IN353" s="32"/>
      <c r="IO353" s="32"/>
      <c r="IP353" s="32"/>
      <c r="IQ353" s="32"/>
      <c r="IR353" s="32"/>
      <c r="IS353" s="32"/>
      <c r="IT353" s="32"/>
      <c r="IU353" s="32"/>
      <c r="IV353" s="32"/>
    </row>
    <row r="354" spans="1:256" s="35" customFormat="1" x14ac:dyDescent="0.25">
      <c r="A354" s="23" t="s">
        <v>15</v>
      </c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CM354" s="32"/>
      <c r="CN354" s="32"/>
      <c r="CO354" s="32"/>
      <c r="CP354" s="32"/>
      <c r="CQ354" s="32"/>
      <c r="CR354" s="32"/>
      <c r="CS354" s="32"/>
      <c r="CT354" s="32"/>
      <c r="CU354" s="32"/>
      <c r="CV354" s="32"/>
      <c r="CW354" s="32"/>
      <c r="CX354" s="32"/>
      <c r="CY354" s="32"/>
      <c r="CZ354" s="32"/>
      <c r="DA354" s="32"/>
      <c r="DB354" s="32"/>
      <c r="DC354" s="32"/>
      <c r="DD354" s="32"/>
      <c r="DE354" s="32"/>
      <c r="DF354" s="32"/>
      <c r="DG354" s="32"/>
      <c r="DH354" s="32"/>
      <c r="DI354" s="32"/>
      <c r="DJ354" s="32"/>
      <c r="DK354" s="32"/>
      <c r="DL354" s="32"/>
      <c r="DM354" s="32"/>
      <c r="DN354" s="32"/>
      <c r="DO354" s="32"/>
      <c r="DP354" s="32"/>
      <c r="DQ354" s="32"/>
      <c r="DR354" s="32"/>
      <c r="DS354" s="32"/>
      <c r="DT354" s="32"/>
      <c r="DU354" s="32"/>
      <c r="DV354" s="32"/>
      <c r="DW354" s="32"/>
      <c r="DX354" s="32"/>
      <c r="DY354" s="32"/>
      <c r="DZ354" s="32"/>
      <c r="EA354" s="32"/>
      <c r="EB354" s="32"/>
      <c r="EC354" s="32"/>
      <c r="ED354" s="32"/>
      <c r="EE354" s="32"/>
      <c r="EF354" s="32"/>
      <c r="EG354" s="32"/>
      <c r="EH354" s="32"/>
      <c r="EI354" s="32"/>
      <c r="EJ354" s="32"/>
      <c r="EK354" s="32"/>
      <c r="EL354" s="32"/>
      <c r="EM354" s="32"/>
      <c r="EN354" s="32"/>
      <c r="EO354" s="32"/>
      <c r="EP354" s="32"/>
      <c r="EQ354" s="32"/>
      <c r="ER354" s="32"/>
      <c r="ES354" s="32"/>
      <c r="ET354" s="32"/>
      <c r="EU354" s="32"/>
      <c r="EV354" s="32"/>
      <c r="EW354" s="32"/>
      <c r="EX354" s="32"/>
      <c r="EY354" s="32"/>
      <c r="EZ354" s="32"/>
      <c r="FA354" s="32"/>
      <c r="FB354" s="32"/>
      <c r="FC354" s="32"/>
      <c r="FD354" s="32"/>
      <c r="FE354" s="32"/>
      <c r="FF354" s="32"/>
      <c r="FG354" s="32"/>
      <c r="FH354" s="32"/>
      <c r="FI354" s="32"/>
      <c r="FJ354" s="32"/>
      <c r="FK354" s="32"/>
      <c r="FL354" s="32"/>
      <c r="FM354" s="32"/>
      <c r="FN354" s="32"/>
      <c r="FO354" s="32"/>
      <c r="FP354" s="32"/>
      <c r="FQ354" s="32"/>
      <c r="FR354" s="32"/>
      <c r="FS354" s="32"/>
      <c r="FT354" s="32"/>
      <c r="FU354" s="32"/>
      <c r="FV354" s="32"/>
      <c r="FW354" s="32"/>
      <c r="FX354" s="32"/>
      <c r="FY354" s="32"/>
      <c r="FZ354" s="32"/>
      <c r="GA354" s="32"/>
      <c r="GB354" s="32"/>
      <c r="GC354" s="32"/>
      <c r="GD354" s="32"/>
      <c r="GE354" s="32"/>
      <c r="GF354" s="32"/>
      <c r="GG354" s="32"/>
      <c r="GH354" s="32"/>
      <c r="GI354" s="32"/>
      <c r="GJ354" s="32"/>
      <c r="GK354" s="32"/>
      <c r="GL354" s="32"/>
      <c r="GM354" s="32"/>
      <c r="GN354" s="32"/>
      <c r="GO354" s="32"/>
      <c r="GP354" s="32"/>
      <c r="GQ354" s="32"/>
      <c r="GR354" s="32"/>
      <c r="GS354" s="32"/>
      <c r="GT354" s="32"/>
      <c r="GU354" s="32"/>
      <c r="GV354" s="32"/>
      <c r="GW354" s="32"/>
      <c r="GX354" s="32"/>
      <c r="GY354" s="32"/>
      <c r="GZ354" s="32"/>
      <c r="HA354" s="32"/>
      <c r="HB354" s="32"/>
      <c r="HC354" s="32"/>
      <c r="HD354" s="32"/>
      <c r="HE354" s="32"/>
      <c r="HF354" s="32"/>
      <c r="HG354" s="32"/>
      <c r="HH354" s="32"/>
      <c r="HI354" s="32"/>
      <c r="HJ354" s="32"/>
      <c r="HK354" s="32"/>
      <c r="HL354" s="32"/>
      <c r="HM354" s="32"/>
      <c r="HN354" s="32"/>
      <c r="HO354" s="32"/>
      <c r="HP354" s="32"/>
      <c r="HQ354" s="32"/>
      <c r="HR354" s="32"/>
      <c r="HS354" s="32"/>
      <c r="HT354" s="32"/>
      <c r="HU354" s="32"/>
      <c r="HV354" s="32"/>
      <c r="HW354" s="32"/>
      <c r="HX354" s="32"/>
      <c r="HY354" s="32"/>
      <c r="HZ354" s="32"/>
      <c r="IA354" s="32"/>
      <c r="IB354" s="32"/>
      <c r="IC354" s="32"/>
      <c r="ID354" s="32"/>
      <c r="IE354" s="32"/>
      <c r="IF354" s="32"/>
      <c r="IG354" s="32"/>
      <c r="IH354" s="32"/>
      <c r="II354" s="32"/>
      <c r="IJ354" s="32"/>
      <c r="IK354" s="32"/>
      <c r="IL354" s="32"/>
      <c r="IM354" s="32"/>
      <c r="IN354" s="32"/>
      <c r="IO354" s="32"/>
      <c r="IP354" s="32"/>
      <c r="IQ354" s="32"/>
      <c r="IR354" s="32"/>
      <c r="IS354" s="32"/>
      <c r="IT354" s="32"/>
      <c r="IU354" s="32"/>
      <c r="IV354" s="32"/>
    </row>
    <row r="355" spans="1:256" s="35" customFormat="1" x14ac:dyDescent="0.25">
      <c r="A355" s="23" t="s">
        <v>16</v>
      </c>
      <c r="B355" s="22"/>
      <c r="C355" s="22"/>
      <c r="D355" s="22"/>
      <c r="E355" s="22"/>
      <c r="F355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32"/>
      <c r="CQ355" s="32"/>
      <c r="CR355" s="32"/>
      <c r="CS355" s="32"/>
      <c r="CT355" s="32"/>
      <c r="CU355" s="32"/>
      <c r="CV355" s="32"/>
      <c r="CW355" s="32"/>
      <c r="CX355" s="32"/>
      <c r="CY355" s="32"/>
      <c r="CZ355" s="32"/>
      <c r="DA355" s="32"/>
      <c r="DB355" s="32"/>
      <c r="DC355" s="32"/>
      <c r="DD355" s="32"/>
      <c r="DE355" s="32"/>
      <c r="DF355" s="32"/>
      <c r="DG355" s="32"/>
      <c r="DH355" s="32"/>
      <c r="DI355" s="32"/>
      <c r="DJ355" s="32"/>
      <c r="DK355" s="32"/>
      <c r="DL355" s="32"/>
      <c r="DM355" s="32"/>
      <c r="DN355" s="32"/>
      <c r="DO355" s="32"/>
      <c r="DP355" s="32"/>
      <c r="DQ355" s="32"/>
      <c r="DR355" s="32"/>
      <c r="DS355" s="32"/>
      <c r="DT355" s="32"/>
      <c r="DU355" s="32"/>
      <c r="DV355" s="32"/>
      <c r="DW355" s="32"/>
      <c r="DX355" s="32"/>
      <c r="DY355" s="32"/>
      <c r="DZ355" s="32"/>
      <c r="EA355" s="32"/>
      <c r="EB355" s="32"/>
      <c r="EC355" s="32"/>
      <c r="ED355" s="32"/>
      <c r="EE355" s="32"/>
      <c r="EF355" s="32"/>
      <c r="EG355" s="32"/>
      <c r="EH355" s="32"/>
      <c r="EI355" s="32"/>
      <c r="EJ355" s="32"/>
      <c r="EK355" s="32"/>
      <c r="EL355" s="32"/>
      <c r="EM355" s="32"/>
      <c r="EN355" s="32"/>
      <c r="EO355" s="32"/>
      <c r="EP355" s="32"/>
      <c r="EQ355" s="32"/>
      <c r="ER355" s="32"/>
      <c r="ES355" s="32"/>
      <c r="ET355" s="32"/>
      <c r="EU355" s="32"/>
      <c r="EV355" s="32"/>
      <c r="EW355" s="32"/>
      <c r="EX355" s="32"/>
      <c r="EY355" s="32"/>
      <c r="EZ355" s="32"/>
      <c r="FA355" s="32"/>
      <c r="FB355" s="32"/>
      <c r="FC355" s="32"/>
      <c r="FD355" s="32"/>
      <c r="FE355" s="32"/>
      <c r="FF355" s="32"/>
      <c r="FG355" s="32"/>
      <c r="FH355" s="32"/>
      <c r="FI355" s="32"/>
      <c r="FJ355" s="32"/>
      <c r="FK355" s="32"/>
      <c r="FL355" s="32"/>
      <c r="FM355" s="32"/>
      <c r="FN355" s="32"/>
      <c r="FO355" s="32"/>
      <c r="FP355" s="32"/>
      <c r="FQ355" s="32"/>
      <c r="FR355" s="32"/>
      <c r="FS355" s="32"/>
      <c r="FT355" s="32"/>
      <c r="FU355" s="32"/>
      <c r="FV355" s="32"/>
      <c r="FW355" s="32"/>
      <c r="FX355" s="32"/>
      <c r="FY355" s="32"/>
      <c r="FZ355" s="32"/>
      <c r="GA355" s="32"/>
      <c r="GB355" s="32"/>
      <c r="GC355" s="32"/>
      <c r="GD355" s="32"/>
      <c r="GE355" s="32"/>
      <c r="GF355" s="32"/>
      <c r="GG355" s="32"/>
      <c r="GH355" s="32"/>
      <c r="GI355" s="32"/>
      <c r="GJ355" s="32"/>
      <c r="GK355" s="32"/>
      <c r="GL355" s="32"/>
      <c r="GM355" s="32"/>
      <c r="GN355" s="32"/>
      <c r="GO355" s="32"/>
      <c r="GP355" s="32"/>
      <c r="GQ355" s="32"/>
      <c r="GR355" s="32"/>
      <c r="GS355" s="32"/>
      <c r="GT355" s="32"/>
      <c r="GU355" s="32"/>
      <c r="GV355" s="32"/>
      <c r="GW355" s="32"/>
      <c r="GX355" s="32"/>
      <c r="GY355" s="32"/>
      <c r="GZ355" s="32"/>
      <c r="HA355" s="32"/>
      <c r="HB355" s="32"/>
      <c r="HC355" s="32"/>
      <c r="HD355" s="32"/>
      <c r="HE355" s="32"/>
      <c r="HF355" s="32"/>
      <c r="HG355" s="32"/>
      <c r="HH355" s="32"/>
      <c r="HI355" s="32"/>
      <c r="HJ355" s="32"/>
      <c r="HK355" s="32"/>
      <c r="HL355" s="32"/>
      <c r="HM355" s="32"/>
      <c r="HN355" s="32"/>
      <c r="HO355" s="32"/>
      <c r="HP355" s="32"/>
      <c r="HQ355" s="32"/>
      <c r="HR355" s="32"/>
      <c r="HS355" s="32"/>
      <c r="HT355" s="32"/>
      <c r="HU355" s="32"/>
      <c r="HV355" s="32"/>
      <c r="HW355" s="32"/>
      <c r="HX355" s="32"/>
      <c r="HY355" s="32"/>
      <c r="HZ355" s="32"/>
      <c r="IA355" s="32"/>
      <c r="IB355" s="32"/>
      <c r="IC355" s="32"/>
      <c r="ID355" s="32"/>
      <c r="IE355" s="32"/>
      <c r="IF355" s="32"/>
      <c r="IG355" s="32"/>
      <c r="IH355" s="32"/>
      <c r="II355" s="32"/>
      <c r="IJ355" s="32"/>
      <c r="IK355" s="32"/>
      <c r="IL355" s="32"/>
      <c r="IM355" s="32"/>
      <c r="IN355" s="32"/>
      <c r="IO355" s="32"/>
      <c r="IP355" s="32"/>
      <c r="IQ355" s="32"/>
      <c r="IR355" s="32"/>
      <c r="IS355" s="32"/>
      <c r="IT355" s="32"/>
      <c r="IU355" s="32"/>
      <c r="IV355" s="32"/>
    </row>
    <row r="356" spans="1:256" s="35" customFormat="1" x14ac:dyDescent="0.25">
      <c r="A356" s="23" t="s">
        <v>48</v>
      </c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CF356" s="32"/>
      <c r="CG356" s="32"/>
      <c r="CH356" s="32"/>
      <c r="CI356" s="32"/>
      <c r="CJ356" s="32"/>
      <c r="CK356" s="32"/>
      <c r="CL356" s="32"/>
      <c r="CM356" s="32"/>
      <c r="CN356" s="32"/>
      <c r="CO356" s="32"/>
      <c r="CP356" s="32"/>
      <c r="CQ356" s="32"/>
      <c r="CR356" s="32"/>
      <c r="CS356" s="32"/>
      <c r="CT356" s="32"/>
      <c r="CU356" s="32"/>
      <c r="CV356" s="32"/>
      <c r="CW356" s="32"/>
      <c r="CX356" s="32"/>
      <c r="CY356" s="32"/>
      <c r="CZ356" s="32"/>
      <c r="DA356" s="32"/>
      <c r="DB356" s="32"/>
      <c r="DC356" s="32"/>
      <c r="DD356" s="32"/>
      <c r="DE356" s="32"/>
      <c r="DF356" s="32"/>
      <c r="DG356" s="32"/>
      <c r="DH356" s="32"/>
      <c r="DI356" s="32"/>
      <c r="DJ356" s="32"/>
      <c r="DK356" s="32"/>
      <c r="DL356" s="32"/>
      <c r="DM356" s="32"/>
      <c r="DN356" s="32"/>
      <c r="DO356" s="32"/>
      <c r="DP356" s="32"/>
      <c r="DQ356" s="32"/>
      <c r="DR356" s="32"/>
      <c r="DS356" s="32"/>
      <c r="DT356" s="32"/>
      <c r="DU356" s="32"/>
      <c r="DV356" s="32"/>
      <c r="DW356" s="32"/>
      <c r="DX356" s="32"/>
      <c r="DY356" s="32"/>
      <c r="DZ356" s="32"/>
      <c r="EA356" s="32"/>
      <c r="EB356" s="32"/>
      <c r="EC356" s="32"/>
      <c r="ED356" s="32"/>
      <c r="EE356" s="32"/>
      <c r="EF356" s="32"/>
      <c r="EG356" s="32"/>
      <c r="EH356" s="32"/>
      <c r="EI356" s="32"/>
      <c r="EJ356" s="32"/>
      <c r="EK356" s="32"/>
      <c r="EL356" s="32"/>
      <c r="EM356" s="32"/>
      <c r="EN356" s="32"/>
      <c r="EO356" s="32"/>
      <c r="EP356" s="32"/>
      <c r="EQ356" s="32"/>
      <c r="ER356" s="32"/>
      <c r="ES356" s="32"/>
      <c r="ET356" s="32"/>
      <c r="EU356" s="32"/>
      <c r="EV356" s="32"/>
      <c r="EW356" s="32"/>
      <c r="EX356" s="32"/>
      <c r="EY356" s="32"/>
      <c r="EZ356" s="32"/>
      <c r="FA356" s="32"/>
      <c r="FB356" s="32"/>
      <c r="FC356" s="32"/>
      <c r="FD356" s="32"/>
      <c r="FE356" s="32"/>
      <c r="FF356" s="32"/>
      <c r="FG356" s="32"/>
      <c r="FH356" s="32"/>
      <c r="FI356" s="32"/>
      <c r="FJ356" s="32"/>
      <c r="FK356" s="32"/>
      <c r="FL356" s="32"/>
      <c r="FM356" s="32"/>
      <c r="FN356" s="32"/>
      <c r="FO356" s="32"/>
      <c r="FP356" s="32"/>
      <c r="FQ356" s="32"/>
      <c r="FR356" s="32"/>
      <c r="FS356" s="32"/>
      <c r="FT356" s="32"/>
      <c r="FU356" s="32"/>
      <c r="FV356" s="32"/>
      <c r="FW356" s="32"/>
      <c r="FX356" s="32"/>
      <c r="FY356" s="32"/>
      <c r="FZ356" s="32"/>
      <c r="GA356" s="32"/>
      <c r="GB356" s="32"/>
      <c r="GC356" s="32"/>
      <c r="GD356" s="32"/>
      <c r="GE356" s="32"/>
      <c r="GF356" s="32"/>
      <c r="GG356" s="32"/>
      <c r="GH356" s="32"/>
      <c r="GI356" s="32"/>
      <c r="GJ356" s="32"/>
      <c r="GK356" s="32"/>
      <c r="GL356" s="32"/>
      <c r="GM356" s="32"/>
      <c r="GN356" s="32"/>
      <c r="GO356" s="32"/>
      <c r="GP356" s="32"/>
      <c r="GQ356" s="32"/>
      <c r="GR356" s="32"/>
      <c r="GS356" s="32"/>
      <c r="GT356" s="32"/>
      <c r="GU356" s="32"/>
      <c r="GV356" s="32"/>
      <c r="GW356" s="32"/>
      <c r="GX356" s="32"/>
      <c r="GY356" s="32"/>
      <c r="GZ356" s="32"/>
      <c r="HA356" s="32"/>
      <c r="HB356" s="32"/>
      <c r="HC356" s="32"/>
      <c r="HD356" s="32"/>
      <c r="HE356" s="32"/>
      <c r="HF356" s="32"/>
      <c r="HG356" s="32"/>
      <c r="HH356" s="32"/>
      <c r="HI356" s="32"/>
      <c r="HJ356" s="32"/>
      <c r="HK356" s="32"/>
      <c r="HL356" s="32"/>
      <c r="HM356" s="32"/>
      <c r="HN356" s="32"/>
      <c r="HO356" s="32"/>
      <c r="HP356" s="32"/>
      <c r="HQ356" s="32"/>
      <c r="HR356" s="32"/>
      <c r="HS356" s="32"/>
      <c r="HT356" s="32"/>
      <c r="HU356" s="32"/>
      <c r="HV356" s="32"/>
      <c r="HW356" s="32"/>
      <c r="HX356" s="32"/>
      <c r="HY356" s="32"/>
      <c r="HZ356" s="32"/>
      <c r="IA356" s="32"/>
      <c r="IB356" s="32"/>
      <c r="IC356" s="32"/>
      <c r="ID356" s="32"/>
      <c r="IE356" s="32"/>
      <c r="IF356" s="32"/>
      <c r="IG356" s="32"/>
      <c r="IH356" s="32"/>
      <c r="II356" s="32"/>
      <c r="IJ356" s="32"/>
      <c r="IK356" s="32"/>
      <c r="IL356" s="32"/>
      <c r="IM356" s="32"/>
      <c r="IN356" s="32"/>
      <c r="IO356" s="32"/>
      <c r="IP356" s="32"/>
      <c r="IQ356" s="32"/>
      <c r="IR356" s="32"/>
      <c r="IS356" s="32"/>
      <c r="IT356" s="32"/>
      <c r="IU356" s="32"/>
      <c r="IV356" s="32"/>
    </row>
    <row r="357" spans="1:256" s="35" customFormat="1" x14ac:dyDescent="0.25">
      <c r="A357" s="23" t="s">
        <v>11</v>
      </c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CM357" s="32"/>
      <c r="CN357" s="32"/>
      <c r="CO357" s="32"/>
      <c r="CP357" s="32"/>
      <c r="CQ357" s="32"/>
      <c r="CR357" s="32"/>
      <c r="CS357" s="32"/>
      <c r="CT357" s="32"/>
      <c r="CU357" s="32"/>
      <c r="CV357" s="32"/>
      <c r="CW357" s="32"/>
      <c r="CX357" s="32"/>
      <c r="CY357" s="32"/>
      <c r="CZ357" s="32"/>
      <c r="DA357" s="32"/>
      <c r="DB357" s="32"/>
      <c r="DC357" s="32"/>
      <c r="DD357" s="32"/>
      <c r="DE357" s="32"/>
      <c r="DF357" s="32"/>
      <c r="DG357" s="32"/>
      <c r="DH357" s="32"/>
      <c r="DI357" s="32"/>
      <c r="DJ357" s="32"/>
      <c r="DK357" s="32"/>
      <c r="DL357" s="32"/>
      <c r="DM357" s="32"/>
      <c r="DN357" s="32"/>
      <c r="DO357" s="32"/>
      <c r="DP357" s="32"/>
      <c r="DQ357" s="32"/>
      <c r="DR357" s="32"/>
      <c r="DS357" s="32"/>
      <c r="DT357" s="32"/>
      <c r="DU357" s="32"/>
      <c r="DV357" s="32"/>
      <c r="DW357" s="32"/>
      <c r="DX357" s="32"/>
      <c r="DY357" s="32"/>
      <c r="DZ357" s="32"/>
      <c r="EA357" s="32"/>
      <c r="EB357" s="32"/>
      <c r="EC357" s="32"/>
      <c r="ED357" s="32"/>
      <c r="EE357" s="32"/>
      <c r="EF357" s="32"/>
      <c r="EG357" s="32"/>
      <c r="EH357" s="32"/>
      <c r="EI357" s="32"/>
      <c r="EJ357" s="32"/>
      <c r="EK357" s="32"/>
      <c r="EL357" s="32"/>
      <c r="EM357" s="32"/>
      <c r="EN357" s="32"/>
      <c r="EO357" s="32"/>
      <c r="EP357" s="32"/>
      <c r="EQ357" s="32"/>
      <c r="ER357" s="32"/>
      <c r="ES357" s="32"/>
      <c r="ET357" s="32"/>
      <c r="EU357" s="32"/>
      <c r="EV357" s="32"/>
      <c r="EW357" s="32"/>
      <c r="EX357" s="32"/>
      <c r="EY357" s="32"/>
      <c r="EZ357" s="32"/>
      <c r="FA357" s="32"/>
      <c r="FB357" s="32"/>
      <c r="FC357" s="32"/>
      <c r="FD357" s="32"/>
      <c r="FE357" s="32"/>
      <c r="FF357" s="32"/>
      <c r="FG357" s="32"/>
      <c r="FH357" s="32"/>
      <c r="FI357" s="32"/>
      <c r="FJ357" s="32"/>
      <c r="FK357" s="32"/>
      <c r="FL357" s="32"/>
      <c r="FM357" s="32"/>
      <c r="FN357" s="32"/>
      <c r="FO357" s="32"/>
      <c r="FP357" s="32"/>
      <c r="FQ357" s="32"/>
      <c r="FR357" s="32"/>
      <c r="FS357" s="32"/>
      <c r="FT357" s="32"/>
      <c r="FU357" s="32"/>
      <c r="FV357" s="32"/>
      <c r="FW357" s="32"/>
      <c r="FX357" s="32"/>
      <c r="FY357" s="32"/>
      <c r="FZ357" s="32"/>
      <c r="GA357" s="32"/>
      <c r="GB357" s="32"/>
      <c r="GC357" s="32"/>
      <c r="GD357" s="32"/>
      <c r="GE357" s="32"/>
      <c r="GF357" s="32"/>
      <c r="GG357" s="32"/>
      <c r="GH357" s="32"/>
      <c r="GI357" s="32"/>
      <c r="GJ357" s="32"/>
      <c r="GK357" s="32"/>
      <c r="GL357" s="32"/>
      <c r="GM357" s="32"/>
      <c r="GN357" s="32"/>
      <c r="GO357" s="32"/>
      <c r="GP357" s="32"/>
      <c r="GQ357" s="32"/>
      <c r="GR357" s="32"/>
      <c r="GS357" s="32"/>
      <c r="GT357" s="32"/>
      <c r="GU357" s="32"/>
      <c r="GV357" s="32"/>
      <c r="GW357" s="32"/>
      <c r="GX357" s="32"/>
      <c r="GY357" s="32"/>
      <c r="GZ357" s="32"/>
      <c r="HA357" s="32"/>
      <c r="HB357" s="32"/>
      <c r="HC357" s="32"/>
      <c r="HD357" s="32"/>
      <c r="HE357" s="32"/>
      <c r="HF357" s="32"/>
      <c r="HG357" s="32"/>
      <c r="HH357" s="32"/>
      <c r="HI357" s="32"/>
      <c r="HJ357" s="32"/>
      <c r="HK357" s="32"/>
      <c r="HL357" s="32"/>
      <c r="HM357" s="32"/>
      <c r="HN357" s="32"/>
      <c r="HO357" s="32"/>
      <c r="HP357" s="32"/>
      <c r="HQ357" s="32"/>
      <c r="HR357" s="32"/>
      <c r="HS357" s="32"/>
      <c r="HT357" s="32"/>
      <c r="HU357" s="32"/>
      <c r="HV357" s="32"/>
      <c r="HW357" s="32"/>
      <c r="HX357" s="32"/>
      <c r="HY357" s="32"/>
      <c r="HZ357" s="32"/>
      <c r="IA357" s="32"/>
      <c r="IB357" s="32"/>
      <c r="IC357" s="32"/>
      <c r="ID357" s="32"/>
      <c r="IE357" s="32"/>
      <c r="IF357" s="32"/>
      <c r="IG357" s="32"/>
      <c r="IH357" s="32"/>
      <c r="II357" s="32"/>
      <c r="IJ357" s="32"/>
      <c r="IK357" s="32"/>
      <c r="IL357" s="32"/>
      <c r="IM357" s="32"/>
      <c r="IN357" s="32"/>
      <c r="IO357" s="32"/>
      <c r="IP357" s="32"/>
      <c r="IQ357" s="32"/>
      <c r="IR357" s="32"/>
      <c r="IS357" s="32"/>
      <c r="IT357" s="32"/>
      <c r="IU357" s="32"/>
      <c r="IV357" s="32"/>
    </row>
    <row r="358" spans="1:256" s="35" customFormat="1" x14ac:dyDescent="0.25">
      <c r="A358" s="23" t="s">
        <v>13</v>
      </c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32"/>
      <c r="CQ358" s="32"/>
      <c r="CR358" s="32"/>
      <c r="CS358" s="32"/>
      <c r="CT358" s="32"/>
      <c r="CU358" s="32"/>
      <c r="CV358" s="32"/>
      <c r="CW358" s="32"/>
      <c r="CX358" s="32"/>
      <c r="CY358" s="32"/>
      <c r="CZ358" s="32"/>
      <c r="DA358" s="32"/>
      <c r="DB358" s="32"/>
      <c r="DC358" s="32"/>
      <c r="DD358" s="32"/>
      <c r="DE358" s="32"/>
      <c r="DF358" s="32"/>
      <c r="DG358" s="32"/>
      <c r="DH358" s="32"/>
      <c r="DI358" s="32"/>
      <c r="DJ358" s="32"/>
      <c r="DK358" s="32"/>
      <c r="DL358" s="32"/>
      <c r="DM358" s="32"/>
      <c r="DN358" s="32"/>
      <c r="DO358" s="32"/>
      <c r="DP358" s="32"/>
      <c r="DQ358" s="32"/>
      <c r="DR358" s="32"/>
      <c r="DS358" s="32"/>
      <c r="DT358" s="32"/>
      <c r="DU358" s="32"/>
      <c r="DV358" s="32"/>
      <c r="DW358" s="32"/>
      <c r="DX358" s="32"/>
      <c r="DY358" s="32"/>
      <c r="DZ358" s="32"/>
      <c r="EA358" s="32"/>
      <c r="EB358" s="32"/>
      <c r="EC358" s="32"/>
      <c r="ED358" s="32"/>
      <c r="EE358" s="32"/>
      <c r="EF358" s="32"/>
      <c r="EG358" s="32"/>
      <c r="EH358" s="32"/>
      <c r="EI358" s="32"/>
      <c r="EJ358" s="32"/>
      <c r="EK358" s="32"/>
      <c r="EL358" s="32"/>
      <c r="EM358" s="32"/>
      <c r="EN358" s="32"/>
      <c r="EO358" s="32"/>
      <c r="EP358" s="32"/>
      <c r="EQ358" s="32"/>
      <c r="ER358" s="32"/>
      <c r="ES358" s="32"/>
      <c r="ET358" s="32"/>
      <c r="EU358" s="32"/>
      <c r="EV358" s="32"/>
      <c r="EW358" s="32"/>
      <c r="EX358" s="32"/>
      <c r="EY358" s="32"/>
      <c r="EZ358" s="32"/>
      <c r="FA358" s="32"/>
      <c r="FB358" s="32"/>
      <c r="FC358" s="32"/>
      <c r="FD358" s="32"/>
      <c r="FE358" s="32"/>
      <c r="FF358" s="32"/>
      <c r="FG358" s="32"/>
      <c r="FH358" s="32"/>
      <c r="FI358" s="32"/>
      <c r="FJ358" s="32"/>
      <c r="FK358" s="32"/>
      <c r="FL358" s="32"/>
      <c r="FM358" s="32"/>
      <c r="FN358" s="32"/>
      <c r="FO358" s="32"/>
      <c r="FP358" s="32"/>
      <c r="FQ358" s="32"/>
      <c r="FR358" s="32"/>
      <c r="FS358" s="32"/>
      <c r="FT358" s="32"/>
      <c r="FU358" s="32"/>
      <c r="FV358" s="32"/>
      <c r="FW358" s="32"/>
      <c r="FX358" s="32"/>
      <c r="FY358" s="32"/>
      <c r="FZ358" s="32"/>
      <c r="GA358" s="32"/>
      <c r="GB358" s="32"/>
      <c r="GC358" s="32"/>
      <c r="GD358" s="32"/>
      <c r="GE358" s="32"/>
      <c r="GF358" s="32"/>
      <c r="GG358" s="32"/>
      <c r="GH358" s="32"/>
      <c r="GI358" s="32"/>
      <c r="GJ358" s="32"/>
      <c r="GK358" s="32"/>
      <c r="GL358" s="32"/>
      <c r="GM358" s="32"/>
      <c r="GN358" s="32"/>
      <c r="GO358" s="32"/>
      <c r="GP358" s="32"/>
      <c r="GQ358" s="32"/>
      <c r="GR358" s="32"/>
      <c r="GS358" s="32"/>
      <c r="GT358" s="32"/>
      <c r="GU358" s="32"/>
      <c r="GV358" s="32"/>
      <c r="GW358" s="32"/>
      <c r="GX358" s="32"/>
      <c r="GY358" s="32"/>
      <c r="GZ358" s="32"/>
      <c r="HA358" s="32"/>
      <c r="HB358" s="32"/>
      <c r="HC358" s="32"/>
      <c r="HD358" s="32"/>
      <c r="HE358" s="32"/>
      <c r="HF358" s="32"/>
      <c r="HG358" s="32"/>
      <c r="HH358" s="32"/>
      <c r="HI358" s="32"/>
      <c r="HJ358" s="32"/>
      <c r="HK358" s="32"/>
      <c r="HL358" s="32"/>
      <c r="HM358" s="32"/>
      <c r="HN358" s="32"/>
      <c r="HO358" s="32"/>
      <c r="HP358" s="32"/>
      <c r="HQ358" s="32"/>
      <c r="HR358" s="32"/>
      <c r="HS358" s="32"/>
      <c r="HT358" s="32"/>
      <c r="HU358" s="32"/>
      <c r="HV358" s="32"/>
      <c r="HW358" s="32"/>
      <c r="HX358" s="32"/>
      <c r="HY358" s="32"/>
      <c r="HZ358" s="32"/>
      <c r="IA358" s="32"/>
      <c r="IB358" s="32"/>
      <c r="IC358" s="32"/>
      <c r="ID358" s="32"/>
      <c r="IE358" s="32"/>
      <c r="IF358" s="32"/>
      <c r="IG358" s="32"/>
      <c r="IH358" s="32"/>
      <c r="II358" s="32"/>
      <c r="IJ358" s="32"/>
      <c r="IK358" s="32"/>
      <c r="IL358" s="32"/>
      <c r="IM358" s="32"/>
      <c r="IN358" s="32"/>
      <c r="IO358" s="32"/>
      <c r="IP358" s="32"/>
      <c r="IQ358" s="32"/>
      <c r="IR358" s="32"/>
      <c r="IS358" s="32"/>
      <c r="IT358" s="32"/>
      <c r="IU358" s="32"/>
      <c r="IV358" s="32"/>
    </row>
    <row r="359" spans="1:256" s="35" customFormat="1" x14ac:dyDescent="0.25">
      <c r="A359" s="23" t="s">
        <v>14</v>
      </c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CF359" s="32"/>
      <c r="CG359" s="32"/>
      <c r="CH359" s="32"/>
      <c r="CI359" s="32"/>
      <c r="CJ359" s="32"/>
      <c r="CK359" s="32"/>
      <c r="CL359" s="32"/>
      <c r="CM359" s="32"/>
      <c r="CN359" s="32"/>
      <c r="CO359" s="32"/>
      <c r="CP359" s="32"/>
      <c r="CQ359" s="32"/>
      <c r="CR359" s="32"/>
      <c r="CS359" s="32"/>
      <c r="CT359" s="32"/>
      <c r="CU359" s="32"/>
      <c r="CV359" s="32"/>
      <c r="CW359" s="32"/>
      <c r="CX359" s="32"/>
      <c r="CY359" s="32"/>
      <c r="CZ359" s="32"/>
      <c r="DA359" s="32"/>
      <c r="DB359" s="32"/>
      <c r="DC359" s="32"/>
      <c r="DD359" s="32"/>
      <c r="DE359" s="32"/>
      <c r="DF359" s="32"/>
      <c r="DG359" s="32"/>
      <c r="DH359" s="32"/>
      <c r="DI359" s="32"/>
      <c r="DJ359" s="32"/>
      <c r="DK359" s="32"/>
      <c r="DL359" s="32"/>
      <c r="DM359" s="32"/>
      <c r="DN359" s="32"/>
      <c r="DO359" s="32"/>
      <c r="DP359" s="32"/>
      <c r="DQ359" s="32"/>
      <c r="DR359" s="32"/>
      <c r="DS359" s="32"/>
      <c r="DT359" s="32"/>
      <c r="DU359" s="32"/>
      <c r="DV359" s="32"/>
      <c r="DW359" s="32"/>
      <c r="DX359" s="32"/>
      <c r="DY359" s="32"/>
      <c r="DZ359" s="32"/>
      <c r="EA359" s="32"/>
      <c r="EB359" s="32"/>
      <c r="EC359" s="32"/>
      <c r="ED359" s="32"/>
      <c r="EE359" s="32"/>
      <c r="EF359" s="32"/>
      <c r="EG359" s="32"/>
      <c r="EH359" s="32"/>
      <c r="EI359" s="32"/>
      <c r="EJ359" s="32"/>
      <c r="EK359" s="32"/>
      <c r="EL359" s="32"/>
      <c r="EM359" s="32"/>
      <c r="EN359" s="32"/>
      <c r="EO359" s="32"/>
      <c r="EP359" s="32"/>
      <c r="EQ359" s="32"/>
      <c r="ER359" s="32"/>
      <c r="ES359" s="32"/>
      <c r="ET359" s="32"/>
      <c r="EU359" s="32"/>
      <c r="EV359" s="32"/>
      <c r="EW359" s="32"/>
      <c r="EX359" s="32"/>
      <c r="EY359" s="32"/>
      <c r="EZ359" s="32"/>
      <c r="FA359" s="32"/>
      <c r="FB359" s="32"/>
      <c r="FC359" s="32"/>
      <c r="FD359" s="32"/>
      <c r="FE359" s="32"/>
      <c r="FF359" s="32"/>
      <c r="FG359" s="32"/>
      <c r="FH359" s="32"/>
      <c r="FI359" s="32"/>
      <c r="FJ359" s="32"/>
      <c r="FK359" s="32"/>
      <c r="FL359" s="32"/>
      <c r="FM359" s="32"/>
      <c r="FN359" s="32"/>
      <c r="FO359" s="32"/>
      <c r="FP359" s="32"/>
      <c r="FQ359" s="32"/>
      <c r="FR359" s="32"/>
      <c r="FS359" s="32"/>
      <c r="FT359" s="32"/>
      <c r="FU359" s="32"/>
      <c r="FV359" s="32"/>
      <c r="FW359" s="32"/>
      <c r="FX359" s="32"/>
      <c r="FY359" s="32"/>
      <c r="FZ359" s="32"/>
      <c r="GA359" s="32"/>
      <c r="GB359" s="32"/>
      <c r="GC359" s="32"/>
      <c r="GD359" s="32"/>
      <c r="GE359" s="32"/>
      <c r="GF359" s="32"/>
      <c r="GG359" s="32"/>
      <c r="GH359" s="32"/>
      <c r="GI359" s="32"/>
      <c r="GJ359" s="32"/>
      <c r="GK359" s="32"/>
      <c r="GL359" s="32"/>
      <c r="GM359" s="32"/>
      <c r="GN359" s="32"/>
      <c r="GO359" s="32"/>
      <c r="GP359" s="32"/>
      <c r="GQ359" s="32"/>
      <c r="GR359" s="32"/>
      <c r="GS359" s="32"/>
      <c r="GT359" s="32"/>
      <c r="GU359" s="32"/>
      <c r="GV359" s="32"/>
      <c r="GW359" s="32"/>
      <c r="GX359" s="32"/>
      <c r="GY359" s="32"/>
      <c r="GZ359" s="32"/>
      <c r="HA359" s="32"/>
      <c r="HB359" s="32"/>
      <c r="HC359" s="32"/>
      <c r="HD359" s="32"/>
      <c r="HE359" s="32"/>
      <c r="HF359" s="32"/>
      <c r="HG359" s="32"/>
      <c r="HH359" s="32"/>
      <c r="HI359" s="32"/>
      <c r="HJ359" s="32"/>
      <c r="HK359" s="32"/>
      <c r="HL359" s="32"/>
      <c r="HM359" s="32"/>
      <c r="HN359" s="32"/>
      <c r="HO359" s="32"/>
      <c r="HP359" s="32"/>
      <c r="HQ359" s="32"/>
      <c r="HR359" s="32"/>
      <c r="HS359" s="32"/>
      <c r="HT359" s="32"/>
      <c r="HU359" s="32"/>
      <c r="HV359" s="32"/>
      <c r="HW359" s="32"/>
      <c r="HX359" s="32"/>
      <c r="HY359" s="32"/>
      <c r="HZ359" s="32"/>
      <c r="IA359" s="32"/>
      <c r="IB359" s="32"/>
      <c r="IC359" s="32"/>
      <c r="ID359" s="32"/>
      <c r="IE359" s="32"/>
      <c r="IF359" s="32"/>
      <c r="IG359" s="32"/>
      <c r="IH359" s="32"/>
      <c r="II359" s="32"/>
      <c r="IJ359" s="32"/>
      <c r="IK359" s="32"/>
      <c r="IL359" s="32"/>
      <c r="IM359" s="32"/>
      <c r="IN359" s="32"/>
      <c r="IO359" s="32"/>
      <c r="IP359" s="32"/>
      <c r="IQ359" s="32"/>
      <c r="IR359" s="32"/>
      <c r="IS359" s="32"/>
      <c r="IT359" s="32"/>
      <c r="IU359" s="32"/>
      <c r="IV359" s="32"/>
    </row>
    <row r="360" spans="1:256" s="35" customFormat="1" x14ac:dyDescent="0.25">
      <c r="A360" s="23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  <c r="CF360" s="32"/>
      <c r="CG360" s="32"/>
      <c r="CH360" s="32"/>
      <c r="CI360" s="32"/>
      <c r="CJ360" s="32"/>
      <c r="CK360" s="32"/>
      <c r="CL360" s="32"/>
      <c r="CM360" s="32"/>
      <c r="CN360" s="32"/>
      <c r="CO360" s="32"/>
      <c r="CP360" s="32"/>
      <c r="CQ360" s="32"/>
      <c r="CR360" s="32"/>
      <c r="CS360" s="32"/>
      <c r="CT360" s="32"/>
      <c r="CU360" s="32"/>
      <c r="CV360" s="32"/>
      <c r="CW360" s="32"/>
      <c r="CX360" s="32"/>
      <c r="CY360" s="32"/>
      <c r="CZ360" s="32"/>
      <c r="DA360" s="32"/>
      <c r="DB360" s="32"/>
      <c r="DC360" s="32"/>
      <c r="DD360" s="32"/>
      <c r="DE360" s="32"/>
      <c r="DF360" s="32"/>
      <c r="DG360" s="32"/>
      <c r="DH360" s="32"/>
      <c r="DI360" s="32"/>
      <c r="DJ360" s="32"/>
      <c r="DK360" s="32"/>
      <c r="DL360" s="32"/>
      <c r="DM360" s="32"/>
      <c r="DN360" s="32"/>
      <c r="DO360" s="32"/>
      <c r="DP360" s="32"/>
      <c r="DQ360" s="32"/>
      <c r="DR360" s="32"/>
      <c r="DS360" s="32"/>
      <c r="DT360" s="32"/>
      <c r="DU360" s="32"/>
      <c r="DV360" s="32"/>
      <c r="DW360" s="32"/>
      <c r="DX360" s="32"/>
      <c r="DY360" s="32"/>
      <c r="DZ360" s="32"/>
      <c r="EA360" s="32"/>
      <c r="EB360" s="32"/>
      <c r="EC360" s="32"/>
      <c r="ED360" s="32"/>
      <c r="EE360" s="32"/>
      <c r="EF360" s="32"/>
      <c r="EG360" s="32"/>
      <c r="EH360" s="32"/>
      <c r="EI360" s="32"/>
      <c r="EJ360" s="32"/>
      <c r="EK360" s="32"/>
      <c r="EL360" s="32"/>
      <c r="EM360" s="32"/>
      <c r="EN360" s="32"/>
      <c r="EO360" s="32"/>
      <c r="EP360" s="32"/>
      <c r="EQ360" s="32"/>
      <c r="ER360" s="32"/>
      <c r="ES360" s="32"/>
      <c r="ET360" s="32"/>
      <c r="EU360" s="32"/>
      <c r="EV360" s="32"/>
      <c r="EW360" s="32"/>
      <c r="EX360" s="32"/>
      <c r="EY360" s="32"/>
      <c r="EZ360" s="32"/>
      <c r="FA360" s="32"/>
      <c r="FB360" s="32"/>
      <c r="FC360" s="32"/>
      <c r="FD360" s="32"/>
      <c r="FE360" s="32"/>
      <c r="FF360" s="32"/>
      <c r="FG360" s="32"/>
      <c r="FH360" s="32"/>
      <c r="FI360" s="32"/>
      <c r="FJ360" s="32"/>
      <c r="FK360" s="32"/>
      <c r="FL360" s="32"/>
      <c r="FM360" s="32"/>
      <c r="FN360" s="32"/>
      <c r="FO360" s="32"/>
      <c r="FP360" s="32"/>
      <c r="FQ360" s="32"/>
      <c r="FR360" s="32"/>
      <c r="FS360" s="32"/>
      <c r="FT360" s="32"/>
      <c r="FU360" s="32"/>
      <c r="FV360" s="32"/>
      <c r="FW360" s="32"/>
      <c r="FX360" s="32"/>
      <c r="FY360" s="32"/>
      <c r="FZ360" s="32"/>
      <c r="GA360" s="32"/>
      <c r="GB360" s="32"/>
      <c r="GC360" s="32"/>
      <c r="GD360" s="32"/>
      <c r="GE360" s="32"/>
      <c r="GF360" s="32"/>
      <c r="GG360" s="32"/>
      <c r="GH360" s="32"/>
      <c r="GI360" s="32"/>
      <c r="GJ360" s="32"/>
      <c r="GK360" s="32"/>
      <c r="GL360" s="32"/>
      <c r="GM360" s="32"/>
      <c r="GN360" s="32"/>
      <c r="GO360" s="32"/>
      <c r="GP360" s="32"/>
      <c r="GQ360" s="32"/>
      <c r="GR360" s="32"/>
      <c r="GS360" s="32"/>
      <c r="GT360" s="32"/>
      <c r="GU360" s="32"/>
      <c r="GV360" s="32"/>
      <c r="GW360" s="32"/>
      <c r="GX360" s="32"/>
      <c r="GY360" s="32"/>
      <c r="GZ360" s="32"/>
      <c r="HA360" s="32"/>
      <c r="HB360" s="32"/>
      <c r="HC360" s="32"/>
      <c r="HD360" s="32"/>
      <c r="HE360" s="32"/>
      <c r="HF360" s="32"/>
      <c r="HG360" s="32"/>
      <c r="HH360" s="32"/>
      <c r="HI360" s="32"/>
      <c r="HJ360" s="32"/>
      <c r="HK360" s="32"/>
      <c r="HL360" s="32"/>
      <c r="HM360" s="32"/>
      <c r="HN360" s="32"/>
      <c r="HO360" s="32"/>
      <c r="HP360" s="32"/>
      <c r="HQ360" s="32"/>
      <c r="HR360" s="32"/>
      <c r="HS360" s="32"/>
      <c r="HT360" s="32"/>
      <c r="HU360" s="32"/>
      <c r="HV360" s="32"/>
      <c r="HW360" s="32"/>
      <c r="HX360" s="32"/>
      <c r="HY360" s="32"/>
      <c r="HZ360" s="32"/>
      <c r="IA360" s="32"/>
      <c r="IB360" s="32"/>
      <c r="IC360" s="32"/>
      <c r="ID360" s="32"/>
      <c r="IE360" s="32"/>
      <c r="IF360" s="32"/>
      <c r="IG360" s="32"/>
      <c r="IH360" s="32"/>
      <c r="II360" s="32"/>
      <c r="IJ360" s="32"/>
      <c r="IK360" s="32"/>
      <c r="IL360" s="32"/>
      <c r="IM360" s="32"/>
      <c r="IN360" s="32"/>
      <c r="IO360" s="32"/>
      <c r="IP360" s="32"/>
      <c r="IQ360" s="32"/>
      <c r="IR360" s="32"/>
      <c r="IS360" s="32"/>
      <c r="IT360" s="32"/>
      <c r="IU360" s="32"/>
      <c r="IV360" s="32"/>
    </row>
    <row r="361" spans="1:256" s="35" customFormat="1" x14ac:dyDescent="0.25">
      <c r="A361" s="23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32"/>
      <c r="CQ361" s="32"/>
      <c r="CR361" s="32"/>
      <c r="CS361" s="32"/>
      <c r="CT361" s="32"/>
      <c r="CU361" s="32"/>
      <c r="CV361" s="32"/>
      <c r="CW361" s="32"/>
      <c r="CX361" s="32"/>
      <c r="CY361" s="32"/>
      <c r="CZ361" s="32"/>
      <c r="DA361" s="32"/>
      <c r="DB361" s="32"/>
      <c r="DC361" s="32"/>
      <c r="DD361" s="32"/>
      <c r="DE361" s="32"/>
      <c r="DF361" s="32"/>
      <c r="DG361" s="32"/>
      <c r="DH361" s="32"/>
      <c r="DI361" s="32"/>
      <c r="DJ361" s="32"/>
      <c r="DK361" s="32"/>
      <c r="DL361" s="32"/>
      <c r="DM361" s="32"/>
      <c r="DN361" s="32"/>
      <c r="DO361" s="32"/>
      <c r="DP361" s="32"/>
      <c r="DQ361" s="32"/>
      <c r="DR361" s="32"/>
      <c r="DS361" s="32"/>
      <c r="DT361" s="32"/>
      <c r="DU361" s="32"/>
      <c r="DV361" s="32"/>
      <c r="DW361" s="32"/>
      <c r="DX361" s="32"/>
      <c r="DY361" s="32"/>
      <c r="DZ361" s="32"/>
      <c r="EA361" s="32"/>
      <c r="EB361" s="32"/>
      <c r="EC361" s="32"/>
      <c r="ED361" s="32"/>
      <c r="EE361" s="32"/>
      <c r="EF361" s="32"/>
      <c r="EG361" s="32"/>
      <c r="EH361" s="32"/>
      <c r="EI361" s="32"/>
      <c r="EJ361" s="32"/>
      <c r="EK361" s="32"/>
      <c r="EL361" s="32"/>
      <c r="EM361" s="32"/>
      <c r="EN361" s="32"/>
      <c r="EO361" s="32"/>
      <c r="EP361" s="32"/>
      <c r="EQ361" s="32"/>
      <c r="ER361" s="32"/>
      <c r="ES361" s="32"/>
      <c r="ET361" s="32"/>
      <c r="EU361" s="32"/>
      <c r="EV361" s="32"/>
      <c r="EW361" s="32"/>
      <c r="EX361" s="32"/>
      <c r="EY361" s="32"/>
      <c r="EZ361" s="32"/>
      <c r="FA361" s="32"/>
      <c r="FB361" s="32"/>
      <c r="FC361" s="32"/>
      <c r="FD361" s="32"/>
      <c r="FE361" s="32"/>
      <c r="FF361" s="32"/>
      <c r="FG361" s="32"/>
      <c r="FH361" s="32"/>
      <c r="FI361" s="32"/>
      <c r="FJ361" s="32"/>
      <c r="FK361" s="32"/>
      <c r="FL361" s="32"/>
      <c r="FM361" s="32"/>
      <c r="FN361" s="32"/>
      <c r="FO361" s="32"/>
      <c r="FP361" s="32"/>
      <c r="FQ361" s="32"/>
      <c r="FR361" s="32"/>
      <c r="FS361" s="32"/>
      <c r="FT361" s="32"/>
      <c r="FU361" s="32"/>
      <c r="FV361" s="32"/>
      <c r="FW361" s="32"/>
      <c r="FX361" s="32"/>
      <c r="FY361" s="32"/>
      <c r="FZ361" s="32"/>
      <c r="GA361" s="32"/>
      <c r="GB361" s="32"/>
      <c r="GC361" s="32"/>
      <c r="GD361" s="32"/>
      <c r="GE361" s="32"/>
      <c r="GF361" s="32"/>
      <c r="GG361" s="32"/>
      <c r="GH361" s="32"/>
      <c r="GI361" s="32"/>
      <c r="GJ361" s="32"/>
      <c r="GK361" s="32"/>
      <c r="GL361" s="32"/>
      <c r="GM361" s="32"/>
      <c r="GN361" s="32"/>
      <c r="GO361" s="32"/>
      <c r="GP361" s="32"/>
      <c r="GQ361" s="32"/>
      <c r="GR361" s="32"/>
      <c r="GS361" s="32"/>
      <c r="GT361" s="32"/>
      <c r="GU361" s="32"/>
      <c r="GV361" s="32"/>
      <c r="GW361" s="32"/>
      <c r="GX361" s="32"/>
      <c r="GY361" s="32"/>
      <c r="GZ361" s="32"/>
      <c r="HA361" s="32"/>
      <c r="HB361" s="32"/>
      <c r="HC361" s="32"/>
      <c r="HD361" s="32"/>
      <c r="HE361" s="32"/>
      <c r="HF361" s="32"/>
      <c r="HG361" s="32"/>
      <c r="HH361" s="32"/>
      <c r="HI361" s="32"/>
      <c r="HJ361" s="32"/>
      <c r="HK361" s="32"/>
      <c r="HL361" s="32"/>
      <c r="HM361" s="32"/>
      <c r="HN361" s="32"/>
      <c r="HO361" s="32"/>
      <c r="HP361" s="32"/>
      <c r="HQ361" s="32"/>
      <c r="HR361" s="32"/>
      <c r="HS361" s="32"/>
      <c r="HT361" s="32"/>
      <c r="HU361" s="32"/>
      <c r="HV361" s="32"/>
      <c r="HW361" s="32"/>
      <c r="HX361" s="32"/>
      <c r="HY361" s="32"/>
      <c r="HZ361" s="32"/>
      <c r="IA361" s="32"/>
      <c r="IB361" s="32"/>
      <c r="IC361" s="32"/>
      <c r="ID361" s="32"/>
      <c r="IE361" s="32"/>
      <c r="IF361" s="32"/>
      <c r="IG361" s="32"/>
      <c r="IH361" s="32"/>
      <c r="II361" s="32"/>
      <c r="IJ361" s="32"/>
      <c r="IK361" s="32"/>
      <c r="IL361" s="32"/>
      <c r="IM361" s="32"/>
      <c r="IN361" s="32"/>
      <c r="IO361" s="32"/>
      <c r="IP361" s="32"/>
      <c r="IQ361" s="32"/>
      <c r="IR361" s="32"/>
      <c r="IS361" s="32"/>
      <c r="IT361" s="32"/>
      <c r="IU361" s="32"/>
      <c r="IV361" s="32"/>
    </row>
    <row r="362" spans="1:256" s="35" customFormat="1" x14ac:dyDescent="0.25">
      <c r="A362" s="23" t="s">
        <v>5</v>
      </c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CM362" s="32"/>
      <c r="CN362" s="32"/>
      <c r="CO362" s="32"/>
      <c r="CP362" s="32"/>
      <c r="CQ362" s="32"/>
      <c r="CR362" s="32"/>
      <c r="CS362" s="32"/>
      <c r="CT362" s="32"/>
      <c r="CU362" s="32"/>
      <c r="CV362" s="32"/>
      <c r="CW362" s="32"/>
      <c r="CX362" s="32"/>
      <c r="CY362" s="32"/>
      <c r="CZ362" s="32"/>
      <c r="DA362" s="32"/>
      <c r="DB362" s="32"/>
      <c r="DC362" s="32"/>
      <c r="DD362" s="32"/>
      <c r="DE362" s="32"/>
      <c r="DF362" s="32"/>
      <c r="DG362" s="32"/>
      <c r="DH362" s="32"/>
      <c r="DI362" s="32"/>
      <c r="DJ362" s="32"/>
      <c r="DK362" s="32"/>
      <c r="DL362" s="32"/>
      <c r="DM362" s="32"/>
      <c r="DN362" s="32"/>
      <c r="DO362" s="32"/>
      <c r="DP362" s="32"/>
      <c r="DQ362" s="32"/>
      <c r="DR362" s="32"/>
      <c r="DS362" s="32"/>
      <c r="DT362" s="32"/>
      <c r="DU362" s="32"/>
      <c r="DV362" s="32"/>
      <c r="DW362" s="32"/>
      <c r="DX362" s="32"/>
      <c r="DY362" s="32"/>
      <c r="DZ362" s="32"/>
      <c r="EA362" s="32"/>
      <c r="EB362" s="32"/>
      <c r="EC362" s="32"/>
      <c r="ED362" s="32"/>
      <c r="EE362" s="32"/>
      <c r="EF362" s="32"/>
      <c r="EG362" s="32"/>
      <c r="EH362" s="32"/>
      <c r="EI362" s="32"/>
      <c r="EJ362" s="32"/>
      <c r="EK362" s="32"/>
      <c r="EL362" s="32"/>
      <c r="EM362" s="32"/>
      <c r="EN362" s="32"/>
      <c r="EO362" s="32"/>
      <c r="EP362" s="32"/>
      <c r="EQ362" s="32"/>
      <c r="ER362" s="32"/>
      <c r="ES362" s="32"/>
      <c r="ET362" s="32"/>
      <c r="EU362" s="32"/>
      <c r="EV362" s="32"/>
      <c r="EW362" s="32"/>
      <c r="EX362" s="32"/>
      <c r="EY362" s="32"/>
      <c r="EZ362" s="32"/>
      <c r="FA362" s="32"/>
      <c r="FB362" s="32"/>
      <c r="FC362" s="32"/>
      <c r="FD362" s="32"/>
      <c r="FE362" s="32"/>
      <c r="FF362" s="32"/>
      <c r="FG362" s="32"/>
      <c r="FH362" s="32"/>
      <c r="FI362" s="32"/>
      <c r="FJ362" s="32"/>
      <c r="FK362" s="32"/>
      <c r="FL362" s="32"/>
      <c r="FM362" s="32"/>
      <c r="FN362" s="32"/>
      <c r="FO362" s="32"/>
      <c r="FP362" s="32"/>
      <c r="FQ362" s="32"/>
      <c r="FR362" s="32"/>
      <c r="FS362" s="32"/>
      <c r="FT362" s="32"/>
      <c r="FU362" s="32"/>
      <c r="FV362" s="32"/>
      <c r="FW362" s="32"/>
      <c r="FX362" s="32"/>
      <c r="FY362" s="32"/>
      <c r="FZ362" s="32"/>
      <c r="GA362" s="32"/>
      <c r="GB362" s="32"/>
      <c r="GC362" s="32"/>
      <c r="GD362" s="32"/>
      <c r="GE362" s="32"/>
      <c r="GF362" s="32"/>
      <c r="GG362" s="32"/>
      <c r="GH362" s="32"/>
      <c r="GI362" s="32"/>
      <c r="GJ362" s="32"/>
      <c r="GK362" s="32"/>
      <c r="GL362" s="32"/>
      <c r="GM362" s="32"/>
      <c r="GN362" s="32"/>
      <c r="GO362" s="32"/>
      <c r="GP362" s="32"/>
      <c r="GQ362" s="32"/>
      <c r="GR362" s="32"/>
      <c r="GS362" s="32"/>
      <c r="GT362" s="32"/>
      <c r="GU362" s="32"/>
      <c r="GV362" s="32"/>
      <c r="GW362" s="32"/>
      <c r="GX362" s="32"/>
      <c r="GY362" s="32"/>
      <c r="GZ362" s="32"/>
      <c r="HA362" s="32"/>
      <c r="HB362" s="32"/>
      <c r="HC362" s="32"/>
      <c r="HD362" s="32"/>
      <c r="HE362" s="32"/>
      <c r="HF362" s="32"/>
      <c r="HG362" s="32"/>
      <c r="HH362" s="32"/>
      <c r="HI362" s="32"/>
      <c r="HJ362" s="32"/>
      <c r="HK362" s="32"/>
      <c r="HL362" s="32"/>
      <c r="HM362" s="32"/>
      <c r="HN362" s="32"/>
      <c r="HO362" s="32"/>
      <c r="HP362" s="32"/>
      <c r="HQ362" s="32"/>
      <c r="HR362" s="32"/>
      <c r="HS362" s="32"/>
      <c r="HT362" s="32"/>
      <c r="HU362" s="32"/>
      <c r="HV362" s="32"/>
      <c r="HW362" s="32"/>
      <c r="HX362" s="32"/>
      <c r="HY362" s="32"/>
      <c r="HZ362" s="32"/>
      <c r="IA362" s="32"/>
      <c r="IB362" s="32"/>
      <c r="IC362" s="32"/>
      <c r="ID362" s="32"/>
      <c r="IE362" s="32"/>
      <c r="IF362" s="32"/>
      <c r="IG362" s="32"/>
      <c r="IH362" s="32"/>
      <c r="II362" s="32"/>
      <c r="IJ362" s="32"/>
      <c r="IK362" s="32"/>
      <c r="IL362" s="32"/>
      <c r="IM362" s="32"/>
      <c r="IN362" s="32"/>
      <c r="IO362" s="32"/>
      <c r="IP362" s="32"/>
      <c r="IQ362" s="32"/>
      <c r="IR362" s="32"/>
      <c r="IS362" s="32"/>
      <c r="IT362" s="32"/>
      <c r="IU362" s="32"/>
      <c r="IV362" s="32"/>
    </row>
    <row r="363" spans="1:256" s="35" customFormat="1" x14ac:dyDescent="0.25">
      <c r="A363" s="23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CF363" s="32"/>
      <c r="CG363" s="32"/>
      <c r="CH363" s="32"/>
      <c r="CI363" s="32"/>
      <c r="CJ363" s="32"/>
      <c r="CK363" s="32"/>
      <c r="CL363" s="32"/>
      <c r="CM363" s="32"/>
      <c r="CN363" s="32"/>
      <c r="CO363" s="32"/>
      <c r="CP363" s="32"/>
      <c r="CQ363" s="32"/>
      <c r="CR363" s="32"/>
      <c r="CS363" s="32"/>
      <c r="CT363" s="32"/>
      <c r="CU363" s="32"/>
      <c r="CV363" s="32"/>
      <c r="CW363" s="32"/>
      <c r="CX363" s="32"/>
      <c r="CY363" s="32"/>
      <c r="CZ363" s="32"/>
      <c r="DA363" s="32"/>
      <c r="DB363" s="32"/>
      <c r="DC363" s="32"/>
      <c r="DD363" s="32"/>
      <c r="DE363" s="32"/>
      <c r="DF363" s="32"/>
      <c r="DG363" s="32"/>
      <c r="DH363" s="32"/>
      <c r="DI363" s="32"/>
      <c r="DJ363" s="32"/>
      <c r="DK363" s="32"/>
      <c r="DL363" s="32"/>
      <c r="DM363" s="32"/>
      <c r="DN363" s="32"/>
      <c r="DO363" s="32"/>
      <c r="DP363" s="32"/>
      <c r="DQ363" s="32"/>
      <c r="DR363" s="32"/>
      <c r="DS363" s="32"/>
      <c r="DT363" s="32"/>
      <c r="DU363" s="32"/>
      <c r="DV363" s="32"/>
      <c r="DW363" s="32"/>
      <c r="DX363" s="32"/>
      <c r="DY363" s="32"/>
      <c r="DZ363" s="32"/>
      <c r="EA363" s="32"/>
      <c r="EB363" s="32"/>
      <c r="EC363" s="32"/>
      <c r="ED363" s="32"/>
      <c r="EE363" s="32"/>
      <c r="EF363" s="32"/>
      <c r="EG363" s="32"/>
      <c r="EH363" s="32"/>
      <c r="EI363" s="32"/>
      <c r="EJ363" s="32"/>
      <c r="EK363" s="32"/>
      <c r="EL363" s="32"/>
      <c r="EM363" s="32"/>
      <c r="EN363" s="32"/>
      <c r="EO363" s="32"/>
      <c r="EP363" s="32"/>
      <c r="EQ363" s="32"/>
      <c r="ER363" s="32"/>
      <c r="ES363" s="32"/>
      <c r="ET363" s="32"/>
      <c r="EU363" s="32"/>
      <c r="EV363" s="32"/>
      <c r="EW363" s="32"/>
      <c r="EX363" s="32"/>
      <c r="EY363" s="32"/>
      <c r="EZ363" s="32"/>
      <c r="FA363" s="32"/>
      <c r="FB363" s="32"/>
      <c r="FC363" s="32"/>
      <c r="FD363" s="32"/>
      <c r="FE363" s="32"/>
      <c r="FF363" s="32"/>
      <c r="FG363" s="32"/>
      <c r="FH363" s="32"/>
      <c r="FI363" s="32"/>
      <c r="FJ363" s="32"/>
      <c r="FK363" s="32"/>
      <c r="FL363" s="32"/>
      <c r="FM363" s="32"/>
      <c r="FN363" s="32"/>
      <c r="FO363" s="32"/>
      <c r="FP363" s="32"/>
      <c r="FQ363" s="32"/>
      <c r="FR363" s="32"/>
      <c r="FS363" s="32"/>
      <c r="FT363" s="32"/>
      <c r="FU363" s="32"/>
      <c r="FV363" s="32"/>
      <c r="FW363" s="32"/>
      <c r="FX363" s="32"/>
      <c r="FY363" s="32"/>
      <c r="FZ363" s="32"/>
      <c r="GA363" s="32"/>
      <c r="GB363" s="32"/>
      <c r="GC363" s="32"/>
      <c r="GD363" s="32"/>
      <c r="GE363" s="32"/>
      <c r="GF363" s="32"/>
      <c r="GG363" s="32"/>
      <c r="GH363" s="32"/>
      <c r="GI363" s="32"/>
      <c r="GJ363" s="32"/>
      <c r="GK363" s="32"/>
      <c r="GL363" s="32"/>
      <c r="GM363" s="32"/>
      <c r="GN363" s="32"/>
      <c r="GO363" s="32"/>
      <c r="GP363" s="32"/>
      <c r="GQ363" s="32"/>
      <c r="GR363" s="32"/>
      <c r="GS363" s="32"/>
      <c r="GT363" s="32"/>
      <c r="GU363" s="32"/>
      <c r="GV363" s="32"/>
      <c r="GW363" s="32"/>
      <c r="GX363" s="32"/>
      <c r="GY363" s="32"/>
      <c r="GZ363" s="32"/>
      <c r="HA363" s="32"/>
      <c r="HB363" s="32"/>
      <c r="HC363" s="32"/>
      <c r="HD363" s="32"/>
      <c r="HE363" s="32"/>
      <c r="HF363" s="32"/>
      <c r="HG363" s="32"/>
      <c r="HH363" s="32"/>
      <c r="HI363" s="32"/>
      <c r="HJ363" s="32"/>
      <c r="HK363" s="32"/>
      <c r="HL363" s="32"/>
      <c r="HM363" s="32"/>
      <c r="HN363" s="32"/>
      <c r="HO363" s="32"/>
      <c r="HP363" s="32"/>
      <c r="HQ363" s="32"/>
      <c r="HR363" s="32"/>
      <c r="HS363" s="32"/>
      <c r="HT363" s="32"/>
      <c r="HU363" s="32"/>
      <c r="HV363" s="32"/>
      <c r="HW363" s="32"/>
      <c r="HX363" s="32"/>
      <c r="HY363" s="32"/>
      <c r="HZ363" s="32"/>
      <c r="IA363" s="32"/>
      <c r="IB363" s="32"/>
      <c r="IC363" s="32"/>
      <c r="ID363" s="32"/>
      <c r="IE363" s="32"/>
      <c r="IF363" s="32"/>
      <c r="IG363" s="32"/>
      <c r="IH363" s="32"/>
      <c r="II363" s="32"/>
      <c r="IJ363" s="32"/>
      <c r="IK363" s="32"/>
      <c r="IL363" s="32"/>
      <c r="IM363" s="32"/>
      <c r="IN363" s="32"/>
      <c r="IO363" s="32"/>
      <c r="IP363" s="32"/>
      <c r="IQ363" s="32"/>
      <c r="IR363" s="32"/>
      <c r="IS363" s="32"/>
      <c r="IT363" s="32"/>
      <c r="IU363" s="32"/>
      <c r="IV363" s="32"/>
    </row>
    <row r="364" spans="1:256" s="35" customFormat="1" x14ac:dyDescent="0.25">
      <c r="A364" s="23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CF364" s="32"/>
      <c r="CG364" s="32"/>
      <c r="CH364" s="32"/>
      <c r="CI364" s="32"/>
      <c r="CJ364" s="32"/>
      <c r="CK364" s="32"/>
      <c r="CL364" s="32"/>
      <c r="CM364" s="32"/>
      <c r="CN364" s="32"/>
      <c r="CO364" s="32"/>
      <c r="CP364" s="32"/>
      <c r="CQ364" s="32"/>
      <c r="CR364" s="32"/>
      <c r="CS364" s="32"/>
      <c r="CT364" s="32"/>
      <c r="CU364" s="32"/>
      <c r="CV364" s="32"/>
      <c r="CW364" s="32"/>
      <c r="CX364" s="32"/>
      <c r="CY364" s="32"/>
      <c r="CZ364" s="32"/>
      <c r="DA364" s="32"/>
      <c r="DB364" s="32"/>
      <c r="DC364" s="32"/>
      <c r="DD364" s="32"/>
      <c r="DE364" s="32"/>
      <c r="DF364" s="32"/>
      <c r="DG364" s="32"/>
      <c r="DH364" s="32"/>
      <c r="DI364" s="32"/>
      <c r="DJ364" s="32"/>
      <c r="DK364" s="32"/>
      <c r="DL364" s="32"/>
      <c r="DM364" s="32"/>
      <c r="DN364" s="32"/>
      <c r="DO364" s="32"/>
      <c r="DP364" s="32"/>
      <c r="DQ364" s="32"/>
      <c r="DR364" s="32"/>
      <c r="DS364" s="32"/>
      <c r="DT364" s="32"/>
      <c r="DU364" s="32"/>
      <c r="DV364" s="32"/>
      <c r="DW364" s="32"/>
      <c r="DX364" s="32"/>
      <c r="DY364" s="32"/>
      <c r="DZ364" s="32"/>
      <c r="EA364" s="32"/>
      <c r="EB364" s="32"/>
      <c r="EC364" s="32"/>
      <c r="ED364" s="32"/>
      <c r="EE364" s="32"/>
      <c r="EF364" s="32"/>
      <c r="EG364" s="32"/>
      <c r="EH364" s="32"/>
      <c r="EI364" s="32"/>
      <c r="EJ364" s="32"/>
      <c r="EK364" s="32"/>
      <c r="EL364" s="32"/>
      <c r="EM364" s="32"/>
      <c r="EN364" s="32"/>
      <c r="EO364" s="32"/>
      <c r="EP364" s="32"/>
      <c r="EQ364" s="32"/>
      <c r="ER364" s="32"/>
      <c r="ES364" s="32"/>
      <c r="ET364" s="32"/>
      <c r="EU364" s="32"/>
      <c r="EV364" s="32"/>
      <c r="EW364" s="32"/>
      <c r="EX364" s="32"/>
      <c r="EY364" s="32"/>
      <c r="EZ364" s="32"/>
      <c r="FA364" s="32"/>
      <c r="FB364" s="32"/>
      <c r="FC364" s="32"/>
      <c r="FD364" s="32"/>
      <c r="FE364" s="32"/>
      <c r="FF364" s="32"/>
      <c r="FG364" s="32"/>
      <c r="FH364" s="32"/>
      <c r="FI364" s="32"/>
      <c r="FJ364" s="32"/>
      <c r="FK364" s="32"/>
      <c r="FL364" s="32"/>
      <c r="FM364" s="32"/>
      <c r="FN364" s="32"/>
      <c r="FO364" s="32"/>
      <c r="FP364" s="32"/>
      <c r="FQ364" s="32"/>
      <c r="FR364" s="32"/>
      <c r="FS364" s="32"/>
      <c r="FT364" s="32"/>
      <c r="FU364" s="32"/>
      <c r="FV364" s="32"/>
      <c r="FW364" s="32"/>
      <c r="FX364" s="32"/>
      <c r="FY364" s="32"/>
      <c r="FZ364" s="32"/>
      <c r="GA364" s="32"/>
      <c r="GB364" s="32"/>
      <c r="GC364" s="32"/>
      <c r="GD364" s="32"/>
      <c r="GE364" s="32"/>
      <c r="GF364" s="32"/>
      <c r="GG364" s="32"/>
      <c r="GH364" s="32"/>
      <c r="GI364" s="32"/>
      <c r="GJ364" s="32"/>
      <c r="GK364" s="32"/>
      <c r="GL364" s="32"/>
      <c r="GM364" s="32"/>
      <c r="GN364" s="32"/>
      <c r="GO364" s="32"/>
      <c r="GP364" s="32"/>
      <c r="GQ364" s="32"/>
      <c r="GR364" s="32"/>
      <c r="GS364" s="32"/>
      <c r="GT364" s="32"/>
      <c r="GU364" s="32"/>
      <c r="GV364" s="32"/>
      <c r="GW364" s="32"/>
      <c r="GX364" s="32"/>
      <c r="GY364" s="32"/>
      <c r="GZ364" s="32"/>
      <c r="HA364" s="32"/>
      <c r="HB364" s="32"/>
      <c r="HC364" s="32"/>
      <c r="HD364" s="32"/>
      <c r="HE364" s="32"/>
      <c r="HF364" s="32"/>
      <c r="HG364" s="32"/>
      <c r="HH364" s="32"/>
      <c r="HI364" s="32"/>
      <c r="HJ364" s="32"/>
      <c r="HK364" s="32"/>
      <c r="HL364" s="32"/>
      <c r="HM364" s="32"/>
      <c r="HN364" s="32"/>
      <c r="HO364" s="32"/>
      <c r="HP364" s="32"/>
      <c r="HQ364" s="32"/>
      <c r="HR364" s="32"/>
      <c r="HS364" s="32"/>
      <c r="HT364" s="32"/>
      <c r="HU364" s="32"/>
      <c r="HV364" s="32"/>
      <c r="HW364" s="32"/>
      <c r="HX364" s="32"/>
      <c r="HY364" s="32"/>
      <c r="HZ364" s="32"/>
      <c r="IA364" s="32"/>
      <c r="IB364" s="32"/>
      <c r="IC364" s="32"/>
      <c r="ID364" s="32"/>
      <c r="IE364" s="32"/>
      <c r="IF364" s="32"/>
      <c r="IG364" s="32"/>
      <c r="IH364" s="32"/>
      <c r="II364" s="32"/>
      <c r="IJ364" s="32"/>
      <c r="IK364" s="32"/>
      <c r="IL364" s="32"/>
      <c r="IM364" s="32"/>
      <c r="IN364" s="32"/>
      <c r="IO364" s="32"/>
      <c r="IP364" s="32"/>
      <c r="IQ364" s="32"/>
      <c r="IR364" s="32"/>
      <c r="IS364" s="32"/>
      <c r="IT364" s="32"/>
      <c r="IU364" s="32"/>
      <c r="IV364" s="32"/>
    </row>
    <row r="365" spans="1:256" s="35" customFormat="1" x14ac:dyDescent="0.25">
      <c r="A365" s="23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CM365" s="32"/>
      <c r="CN365" s="32"/>
      <c r="CO365" s="32"/>
      <c r="CP365" s="32"/>
      <c r="CQ365" s="32"/>
      <c r="CR365" s="32"/>
      <c r="CS365" s="32"/>
      <c r="CT365" s="32"/>
      <c r="CU365" s="32"/>
      <c r="CV365" s="32"/>
      <c r="CW365" s="32"/>
      <c r="CX365" s="32"/>
      <c r="CY365" s="32"/>
      <c r="CZ365" s="32"/>
      <c r="DA365" s="32"/>
      <c r="DB365" s="32"/>
      <c r="DC365" s="32"/>
      <c r="DD365" s="32"/>
      <c r="DE365" s="32"/>
      <c r="DF365" s="32"/>
      <c r="DG365" s="32"/>
      <c r="DH365" s="32"/>
      <c r="DI365" s="32"/>
      <c r="DJ365" s="32"/>
      <c r="DK365" s="32"/>
      <c r="DL365" s="32"/>
      <c r="DM365" s="32"/>
      <c r="DN365" s="32"/>
      <c r="DO365" s="32"/>
      <c r="DP365" s="32"/>
      <c r="DQ365" s="32"/>
      <c r="DR365" s="32"/>
      <c r="DS365" s="32"/>
      <c r="DT365" s="32"/>
      <c r="DU365" s="32"/>
      <c r="DV365" s="32"/>
      <c r="DW365" s="32"/>
      <c r="DX365" s="32"/>
      <c r="DY365" s="32"/>
      <c r="DZ365" s="32"/>
      <c r="EA365" s="32"/>
      <c r="EB365" s="32"/>
      <c r="EC365" s="32"/>
      <c r="ED365" s="32"/>
      <c r="EE365" s="32"/>
      <c r="EF365" s="32"/>
      <c r="EG365" s="32"/>
      <c r="EH365" s="32"/>
      <c r="EI365" s="32"/>
      <c r="EJ365" s="32"/>
      <c r="EK365" s="32"/>
      <c r="EL365" s="32"/>
      <c r="EM365" s="32"/>
      <c r="EN365" s="32"/>
      <c r="EO365" s="32"/>
      <c r="EP365" s="32"/>
      <c r="EQ365" s="32"/>
      <c r="ER365" s="32"/>
      <c r="ES365" s="32"/>
      <c r="ET365" s="32"/>
      <c r="EU365" s="32"/>
      <c r="EV365" s="32"/>
      <c r="EW365" s="32"/>
      <c r="EX365" s="32"/>
      <c r="EY365" s="32"/>
      <c r="EZ365" s="32"/>
      <c r="FA365" s="32"/>
      <c r="FB365" s="32"/>
      <c r="FC365" s="32"/>
      <c r="FD365" s="32"/>
      <c r="FE365" s="32"/>
      <c r="FF365" s="32"/>
      <c r="FG365" s="32"/>
      <c r="FH365" s="32"/>
      <c r="FI365" s="32"/>
      <c r="FJ365" s="32"/>
      <c r="FK365" s="32"/>
      <c r="FL365" s="32"/>
      <c r="FM365" s="32"/>
      <c r="FN365" s="32"/>
      <c r="FO365" s="32"/>
      <c r="FP365" s="32"/>
      <c r="FQ365" s="32"/>
      <c r="FR365" s="32"/>
      <c r="FS365" s="32"/>
      <c r="FT365" s="32"/>
      <c r="FU365" s="32"/>
      <c r="FV365" s="32"/>
      <c r="FW365" s="32"/>
      <c r="FX365" s="32"/>
      <c r="FY365" s="32"/>
      <c r="FZ365" s="32"/>
      <c r="GA365" s="32"/>
      <c r="GB365" s="32"/>
      <c r="GC365" s="32"/>
      <c r="GD365" s="32"/>
      <c r="GE365" s="32"/>
      <c r="GF365" s="32"/>
      <c r="GG365" s="32"/>
      <c r="GH365" s="32"/>
      <c r="GI365" s="32"/>
      <c r="GJ365" s="32"/>
      <c r="GK365" s="32"/>
      <c r="GL365" s="32"/>
      <c r="GM365" s="32"/>
      <c r="GN365" s="32"/>
      <c r="GO365" s="32"/>
      <c r="GP365" s="32"/>
      <c r="GQ365" s="32"/>
      <c r="GR365" s="32"/>
      <c r="GS365" s="32"/>
      <c r="GT365" s="32"/>
      <c r="GU365" s="32"/>
      <c r="GV365" s="32"/>
      <c r="GW365" s="32"/>
      <c r="GX365" s="32"/>
      <c r="GY365" s="32"/>
      <c r="GZ365" s="32"/>
      <c r="HA365" s="32"/>
      <c r="HB365" s="32"/>
      <c r="HC365" s="32"/>
      <c r="HD365" s="32"/>
      <c r="HE365" s="32"/>
      <c r="HF365" s="32"/>
      <c r="HG365" s="32"/>
      <c r="HH365" s="32"/>
      <c r="HI365" s="32"/>
      <c r="HJ365" s="32"/>
      <c r="HK365" s="32"/>
      <c r="HL365" s="32"/>
      <c r="HM365" s="32"/>
      <c r="HN365" s="32"/>
      <c r="HO365" s="32"/>
      <c r="HP365" s="32"/>
      <c r="HQ365" s="32"/>
      <c r="HR365" s="32"/>
      <c r="HS365" s="32"/>
      <c r="HT365" s="32"/>
      <c r="HU365" s="32"/>
      <c r="HV365" s="32"/>
      <c r="HW365" s="32"/>
      <c r="HX365" s="32"/>
      <c r="HY365" s="32"/>
      <c r="HZ365" s="32"/>
      <c r="IA365" s="32"/>
      <c r="IB365" s="32"/>
      <c r="IC365" s="32"/>
      <c r="ID365" s="32"/>
      <c r="IE365" s="32"/>
      <c r="IF365" s="32"/>
      <c r="IG365" s="32"/>
      <c r="IH365" s="32"/>
      <c r="II365" s="32"/>
      <c r="IJ365" s="32"/>
      <c r="IK365" s="32"/>
      <c r="IL365" s="32"/>
      <c r="IM365" s="32"/>
      <c r="IN365" s="32"/>
      <c r="IO365" s="32"/>
      <c r="IP365" s="32"/>
      <c r="IQ365" s="32"/>
      <c r="IR365" s="32"/>
      <c r="IS365" s="32"/>
      <c r="IT365" s="32"/>
      <c r="IU365" s="32"/>
      <c r="IV365" s="32"/>
    </row>
    <row r="366" spans="1:256" s="35" customFormat="1" x14ac:dyDescent="0.25">
      <c r="A366" s="23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  <c r="CF366" s="32"/>
      <c r="CG366" s="32"/>
      <c r="CH366" s="32"/>
      <c r="CI366" s="32"/>
      <c r="CJ366" s="32"/>
      <c r="CK366" s="32"/>
      <c r="CL366" s="32"/>
      <c r="CM366" s="32"/>
      <c r="CN366" s="32"/>
      <c r="CO366" s="32"/>
      <c r="CP366" s="32"/>
      <c r="CQ366" s="32"/>
      <c r="CR366" s="32"/>
      <c r="CS366" s="32"/>
      <c r="CT366" s="32"/>
      <c r="CU366" s="32"/>
      <c r="CV366" s="32"/>
      <c r="CW366" s="32"/>
      <c r="CX366" s="32"/>
      <c r="CY366" s="32"/>
      <c r="CZ366" s="32"/>
      <c r="DA366" s="32"/>
      <c r="DB366" s="32"/>
      <c r="DC366" s="32"/>
      <c r="DD366" s="32"/>
      <c r="DE366" s="32"/>
      <c r="DF366" s="32"/>
      <c r="DG366" s="32"/>
      <c r="DH366" s="32"/>
      <c r="DI366" s="32"/>
      <c r="DJ366" s="32"/>
      <c r="DK366" s="32"/>
      <c r="DL366" s="32"/>
      <c r="DM366" s="32"/>
      <c r="DN366" s="32"/>
      <c r="DO366" s="32"/>
      <c r="DP366" s="32"/>
      <c r="DQ366" s="32"/>
      <c r="DR366" s="32"/>
      <c r="DS366" s="32"/>
      <c r="DT366" s="32"/>
      <c r="DU366" s="32"/>
      <c r="DV366" s="32"/>
      <c r="DW366" s="32"/>
      <c r="DX366" s="32"/>
      <c r="DY366" s="32"/>
      <c r="DZ366" s="32"/>
      <c r="EA366" s="32"/>
      <c r="EB366" s="32"/>
      <c r="EC366" s="32"/>
      <c r="ED366" s="32"/>
      <c r="EE366" s="32"/>
      <c r="EF366" s="32"/>
      <c r="EG366" s="32"/>
      <c r="EH366" s="32"/>
      <c r="EI366" s="32"/>
      <c r="EJ366" s="32"/>
      <c r="EK366" s="32"/>
      <c r="EL366" s="32"/>
      <c r="EM366" s="32"/>
      <c r="EN366" s="32"/>
      <c r="EO366" s="32"/>
      <c r="EP366" s="32"/>
      <c r="EQ366" s="32"/>
      <c r="ER366" s="32"/>
      <c r="ES366" s="32"/>
      <c r="ET366" s="32"/>
      <c r="EU366" s="32"/>
      <c r="EV366" s="32"/>
      <c r="EW366" s="32"/>
      <c r="EX366" s="32"/>
      <c r="EY366" s="32"/>
      <c r="EZ366" s="32"/>
      <c r="FA366" s="32"/>
      <c r="FB366" s="32"/>
      <c r="FC366" s="32"/>
      <c r="FD366" s="32"/>
      <c r="FE366" s="32"/>
      <c r="FF366" s="32"/>
      <c r="FG366" s="32"/>
      <c r="FH366" s="32"/>
      <c r="FI366" s="32"/>
      <c r="FJ366" s="32"/>
      <c r="FK366" s="32"/>
      <c r="FL366" s="32"/>
      <c r="FM366" s="32"/>
      <c r="FN366" s="32"/>
      <c r="FO366" s="32"/>
      <c r="FP366" s="32"/>
      <c r="FQ366" s="32"/>
      <c r="FR366" s="32"/>
      <c r="FS366" s="32"/>
      <c r="FT366" s="32"/>
      <c r="FU366" s="32"/>
      <c r="FV366" s="32"/>
      <c r="FW366" s="32"/>
      <c r="FX366" s="32"/>
      <c r="FY366" s="32"/>
      <c r="FZ366" s="32"/>
      <c r="GA366" s="32"/>
      <c r="GB366" s="32"/>
      <c r="GC366" s="32"/>
      <c r="GD366" s="32"/>
      <c r="GE366" s="32"/>
      <c r="GF366" s="32"/>
      <c r="GG366" s="32"/>
      <c r="GH366" s="32"/>
      <c r="GI366" s="32"/>
      <c r="GJ366" s="32"/>
      <c r="GK366" s="32"/>
      <c r="GL366" s="32"/>
      <c r="GM366" s="32"/>
      <c r="GN366" s="32"/>
      <c r="GO366" s="32"/>
      <c r="GP366" s="32"/>
      <c r="GQ366" s="32"/>
      <c r="GR366" s="32"/>
      <c r="GS366" s="32"/>
      <c r="GT366" s="32"/>
      <c r="GU366" s="32"/>
      <c r="GV366" s="32"/>
      <c r="GW366" s="32"/>
      <c r="GX366" s="32"/>
      <c r="GY366" s="32"/>
      <c r="GZ366" s="32"/>
      <c r="HA366" s="32"/>
      <c r="HB366" s="32"/>
      <c r="HC366" s="32"/>
      <c r="HD366" s="32"/>
      <c r="HE366" s="32"/>
      <c r="HF366" s="32"/>
      <c r="HG366" s="32"/>
      <c r="HH366" s="32"/>
      <c r="HI366" s="32"/>
      <c r="HJ366" s="32"/>
      <c r="HK366" s="32"/>
      <c r="HL366" s="32"/>
      <c r="HM366" s="32"/>
      <c r="HN366" s="32"/>
      <c r="HO366" s="32"/>
      <c r="HP366" s="32"/>
      <c r="HQ366" s="32"/>
      <c r="HR366" s="32"/>
      <c r="HS366" s="32"/>
      <c r="HT366" s="32"/>
      <c r="HU366" s="32"/>
      <c r="HV366" s="32"/>
      <c r="HW366" s="32"/>
      <c r="HX366" s="32"/>
      <c r="HY366" s="32"/>
      <c r="HZ366" s="32"/>
      <c r="IA366" s="32"/>
      <c r="IB366" s="32"/>
      <c r="IC366" s="32"/>
      <c r="ID366" s="32"/>
      <c r="IE366" s="32"/>
      <c r="IF366" s="32"/>
      <c r="IG366" s="32"/>
      <c r="IH366" s="32"/>
      <c r="II366" s="32"/>
      <c r="IJ366" s="32"/>
      <c r="IK366" s="32"/>
      <c r="IL366" s="32"/>
      <c r="IM366" s="32"/>
      <c r="IN366" s="32"/>
      <c r="IO366" s="32"/>
      <c r="IP366" s="32"/>
      <c r="IQ366" s="32"/>
      <c r="IR366" s="32"/>
      <c r="IS366" s="32"/>
      <c r="IT366" s="32"/>
      <c r="IU366" s="32"/>
      <c r="IV366" s="32"/>
    </row>
    <row r="367" spans="1:256" s="35" customFormat="1" x14ac:dyDescent="0.25">
      <c r="A367" s="23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CM367" s="32"/>
      <c r="CN367" s="32"/>
      <c r="CO367" s="32"/>
      <c r="CP367" s="32"/>
      <c r="CQ367" s="32"/>
      <c r="CR367" s="32"/>
      <c r="CS367" s="32"/>
      <c r="CT367" s="32"/>
      <c r="CU367" s="32"/>
      <c r="CV367" s="32"/>
      <c r="CW367" s="32"/>
      <c r="CX367" s="32"/>
      <c r="CY367" s="32"/>
      <c r="CZ367" s="32"/>
      <c r="DA367" s="32"/>
      <c r="DB367" s="32"/>
      <c r="DC367" s="32"/>
      <c r="DD367" s="32"/>
      <c r="DE367" s="32"/>
      <c r="DF367" s="32"/>
      <c r="DG367" s="32"/>
      <c r="DH367" s="32"/>
      <c r="DI367" s="32"/>
      <c r="DJ367" s="32"/>
      <c r="DK367" s="32"/>
      <c r="DL367" s="32"/>
      <c r="DM367" s="32"/>
      <c r="DN367" s="32"/>
      <c r="DO367" s="32"/>
      <c r="DP367" s="32"/>
      <c r="DQ367" s="32"/>
      <c r="DR367" s="32"/>
      <c r="DS367" s="32"/>
      <c r="DT367" s="32"/>
      <c r="DU367" s="32"/>
      <c r="DV367" s="32"/>
      <c r="DW367" s="32"/>
      <c r="DX367" s="32"/>
      <c r="DY367" s="32"/>
      <c r="DZ367" s="32"/>
      <c r="EA367" s="32"/>
      <c r="EB367" s="32"/>
      <c r="EC367" s="32"/>
      <c r="ED367" s="32"/>
      <c r="EE367" s="32"/>
      <c r="EF367" s="32"/>
      <c r="EG367" s="32"/>
      <c r="EH367" s="32"/>
      <c r="EI367" s="32"/>
      <c r="EJ367" s="32"/>
      <c r="EK367" s="32"/>
      <c r="EL367" s="32"/>
      <c r="EM367" s="32"/>
      <c r="EN367" s="32"/>
      <c r="EO367" s="32"/>
      <c r="EP367" s="32"/>
      <c r="EQ367" s="32"/>
      <c r="ER367" s="32"/>
      <c r="ES367" s="32"/>
      <c r="ET367" s="32"/>
      <c r="EU367" s="32"/>
      <c r="EV367" s="32"/>
      <c r="EW367" s="32"/>
      <c r="EX367" s="32"/>
      <c r="EY367" s="32"/>
      <c r="EZ367" s="32"/>
      <c r="FA367" s="32"/>
      <c r="FB367" s="32"/>
      <c r="FC367" s="32"/>
      <c r="FD367" s="32"/>
      <c r="FE367" s="32"/>
      <c r="FF367" s="32"/>
      <c r="FG367" s="32"/>
      <c r="FH367" s="32"/>
      <c r="FI367" s="32"/>
      <c r="FJ367" s="32"/>
      <c r="FK367" s="32"/>
      <c r="FL367" s="32"/>
      <c r="FM367" s="32"/>
      <c r="FN367" s="32"/>
      <c r="FO367" s="32"/>
      <c r="FP367" s="32"/>
      <c r="FQ367" s="32"/>
      <c r="FR367" s="32"/>
      <c r="FS367" s="32"/>
      <c r="FT367" s="32"/>
      <c r="FU367" s="32"/>
      <c r="FV367" s="32"/>
      <c r="FW367" s="32"/>
      <c r="FX367" s="32"/>
      <c r="FY367" s="32"/>
      <c r="FZ367" s="32"/>
      <c r="GA367" s="32"/>
      <c r="GB367" s="32"/>
      <c r="GC367" s="32"/>
      <c r="GD367" s="32"/>
      <c r="GE367" s="32"/>
      <c r="GF367" s="32"/>
      <c r="GG367" s="32"/>
      <c r="GH367" s="32"/>
      <c r="GI367" s="32"/>
      <c r="GJ367" s="32"/>
      <c r="GK367" s="32"/>
      <c r="GL367" s="32"/>
      <c r="GM367" s="32"/>
      <c r="GN367" s="32"/>
      <c r="GO367" s="32"/>
      <c r="GP367" s="32"/>
      <c r="GQ367" s="32"/>
      <c r="GR367" s="32"/>
      <c r="GS367" s="32"/>
      <c r="GT367" s="32"/>
      <c r="GU367" s="32"/>
      <c r="GV367" s="32"/>
      <c r="GW367" s="32"/>
      <c r="GX367" s="32"/>
      <c r="GY367" s="32"/>
      <c r="GZ367" s="32"/>
      <c r="HA367" s="32"/>
      <c r="HB367" s="32"/>
      <c r="HC367" s="32"/>
      <c r="HD367" s="32"/>
      <c r="HE367" s="32"/>
      <c r="HF367" s="32"/>
      <c r="HG367" s="32"/>
      <c r="HH367" s="32"/>
      <c r="HI367" s="32"/>
      <c r="HJ367" s="32"/>
      <c r="HK367" s="32"/>
      <c r="HL367" s="32"/>
      <c r="HM367" s="32"/>
      <c r="HN367" s="32"/>
      <c r="HO367" s="32"/>
      <c r="HP367" s="32"/>
      <c r="HQ367" s="32"/>
      <c r="HR367" s="32"/>
      <c r="HS367" s="32"/>
      <c r="HT367" s="32"/>
      <c r="HU367" s="32"/>
      <c r="HV367" s="32"/>
      <c r="HW367" s="32"/>
      <c r="HX367" s="32"/>
      <c r="HY367" s="32"/>
      <c r="HZ367" s="32"/>
      <c r="IA367" s="32"/>
      <c r="IB367" s="32"/>
      <c r="IC367" s="32"/>
      <c r="ID367" s="32"/>
      <c r="IE367" s="32"/>
      <c r="IF367" s="32"/>
      <c r="IG367" s="32"/>
      <c r="IH367" s="32"/>
      <c r="II367" s="32"/>
      <c r="IJ367" s="32"/>
      <c r="IK367" s="32"/>
      <c r="IL367" s="32"/>
      <c r="IM367" s="32"/>
      <c r="IN367" s="32"/>
      <c r="IO367" s="32"/>
      <c r="IP367" s="32"/>
      <c r="IQ367" s="32"/>
      <c r="IR367" s="32"/>
      <c r="IS367" s="32"/>
      <c r="IT367" s="32"/>
      <c r="IU367" s="32"/>
      <c r="IV367" s="32"/>
    </row>
    <row r="368" spans="1:256" s="35" customFormat="1" x14ac:dyDescent="0.25">
      <c r="A368" s="23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CM368" s="32"/>
      <c r="CN368" s="32"/>
      <c r="CO368" s="32"/>
      <c r="CP368" s="32"/>
      <c r="CQ368" s="32"/>
      <c r="CR368" s="32"/>
      <c r="CS368" s="32"/>
      <c r="CT368" s="32"/>
      <c r="CU368" s="32"/>
      <c r="CV368" s="32"/>
      <c r="CW368" s="32"/>
      <c r="CX368" s="32"/>
      <c r="CY368" s="32"/>
      <c r="CZ368" s="32"/>
      <c r="DA368" s="32"/>
      <c r="DB368" s="32"/>
      <c r="DC368" s="32"/>
      <c r="DD368" s="32"/>
      <c r="DE368" s="32"/>
      <c r="DF368" s="32"/>
      <c r="DG368" s="32"/>
      <c r="DH368" s="32"/>
      <c r="DI368" s="32"/>
      <c r="DJ368" s="32"/>
      <c r="DK368" s="32"/>
      <c r="DL368" s="32"/>
      <c r="DM368" s="32"/>
      <c r="DN368" s="32"/>
      <c r="DO368" s="32"/>
      <c r="DP368" s="32"/>
      <c r="DQ368" s="32"/>
      <c r="DR368" s="32"/>
      <c r="DS368" s="32"/>
      <c r="DT368" s="32"/>
      <c r="DU368" s="32"/>
      <c r="DV368" s="32"/>
      <c r="DW368" s="32"/>
      <c r="DX368" s="32"/>
      <c r="DY368" s="32"/>
      <c r="DZ368" s="32"/>
      <c r="EA368" s="32"/>
      <c r="EB368" s="32"/>
      <c r="EC368" s="32"/>
      <c r="ED368" s="32"/>
      <c r="EE368" s="32"/>
      <c r="EF368" s="32"/>
      <c r="EG368" s="32"/>
      <c r="EH368" s="32"/>
      <c r="EI368" s="32"/>
      <c r="EJ368" s="32"/>
      <c r="EK368" s="32"/>
      <c r="EL368" s="32"/>
      <c r="EM368" s="32"/>
      <c r="EN368" s="32"/>
      <c r="EO368" s="32"/>
      <c r="EP368" s="32"/>
      <c r="EQ368" s="32"/>
      <c r="ER368" s="32"/>
      <c r="ES368" s="32"/>
      <c r="ET368" s="32"/>
      <c r="EU368" s="32"/>
      <c r="EV368" s="32"/>
      <c r="EW368" s="32"/>
      <c r="EX368" s="32"/>
      <c r="EY368" s="32"/>
      <c r="EZ368" s="32"/>
      <c r="FA368" s="32"/>
      <c r="FB368" s="32"/>
      <c r="FC368" s="32"/>
      <c r="FD368" s="32"/>
      <c r="FE368" s="32"/>
      <c r="FF368" s="32"/>
      <c r="FG368" s="32"/>
      <c r="FH368" s="32"/>
      <c r="FI368" s="32"/>
      <c r="FJ368" s="32"/>
      <c r="FK368" s="32"/>
      <c r="FL368" s="32"/>
      <c r="FM368" s="32"/>
      <c r="FN368" s="32"/>
      <c r="FO368" s="32"/>
      <c r="FP368" s="32"/>
      <c r="FQ368" s="32"/>
      <c r="FR368" s="32"/>
      <c r="FS368" s="32"/>
      <c r="FT368" s="32"/>
      <c r="FU368" s="32"/>
      <c r="FV368" s="32"/>
      <c r="FW368" s="32"/>
      <c r="FX368" s="32"/>
      <c r="FY368" s="32"/>
      <c r="FZ368" s="32"/>
      <c r="GA368" s="32"/>
      <c r="GB368" s="32"/>
      <c r="GC368" s="32"/>
      <c r="GD368" s="32"/>
      <c r="GE368" s="32"/>
      <c r="GF368" s="32"/>
      <c r="GG368" s="32"/>
      <c r="GH368" s="32"/>
      <c r="GI368" s="32"/>
      <c r="GJ368" s="32"/>
      <c r="GK368" s="32"/>
      <c r="GL368" s="32"/>
      <c r="GM368" s="32"/>
      <c r="GN368" s="32"/>
      <c r="GO368" s="32"/>
      <c r="GP368" s="32"/>
      <c r="GQ368" s="32"/>
      <c r="GR368" s="32"/>
      <c r="GS368" s="32"/>
      <c r="GT368" s="32"/>
      <c r="GU368" s="32"/>
      <c r="GV368" s="32"/>
      <c r="GW368" s="32"/>
      <c r="GX368" s="32"/>
      <c r="GY368" s="32"/>
      <c r="GZ368" s="32"/>
      <c r="HA368" s="32"/>
      <c r="HB368" s="32"/>
      <c r="HC368" s="32"/>
      <c r="HD368" s="32"/>
      <c r="HE368" s="32"/>
      <c r="HF368" s="32"/>
      <c r="HG368" s="32"/>
      <c r="HH368" s="32"/>
      <c r="HI368" s="32"/>
      <c r="HJ368" s="32"/>
      <c r="HK368" s="32"/>
      <c r="HL368" s="32"/>
      <c r="HM368" s="32"/>
      <c r="HN368" s="32"/>
      <c r="HO368" s="32"/>
      <c r="HP368" s="32"/>
      <c r="HQ368" s="32"/>
      <c r="HR368" s="32"/>
      <c r="HS368" s="32"/>
      <c r="HT368" s="32"/>
      <c r="HU368" s="32"/>
      <c r="HV368" s="32"/>
      <c r="HW368" s="32"/>
      <c r="HX368" s="32"/>
      <c r="HY368" s="32"/>
      <c r="HZ368" s="32"/>
      <c r="IA368" s="32"/>
      <c r="IB368" s="32"/>
      <c r="IC368" s="32"/>
      <c r="ID368" s="32"/>
      <c r="IE368" s="32"/>
      <c r="IF368" s="32"/>
      <c r="IG368" s="32"/>
      <c r="IH368" s="32"/>
      <c r="II368" s="32"/>
      <c r="IJ368" s="32"/>
      <c r="IK368" s="32"/>
      <c r="IL368" s="32"/>
      <c r="IM368" s="32"/>
      <c r="IN368" s="32"/>
      <c r="IO368" s="32"/>
      <c r="IP368" s="32"/>
      <c r="IQ368" s="32"/>
      <c r="IR368" s="32"/>
      <c r="IS368" s="32"/>
      <c r="IT368" s="32"/>
      <c r="IU368" s="32"/>
      <c r="IV368" s="32"/>
    </row>
    <row r="369" spans="1:256" s="35" customFormat="1" x14ac:dyDescent="0.25">
      <c r="A369" s="23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  <c r="CF369" s="32"/>
      <c r="CG369" s="32"/>
      <c r="CH369" s="32"/>
      <c r="CI369" s="32"/>
      <c r="CJ369" s="32"/>
      <c r="CK369" s="32"/>
      <c r="CL369" s="32"/>
      <c r="CM369" s="32"/>
      <c r="CN369" s="32"/>
      <c r="CO369" s="32"/>
      <c r="CP369" s="32"/>
      <c r="CQ369" s="32"/>
      <c r="CR369" s="32"/>
      <c r="CS369" s="32"/>
      <c r="CT369" s="32"/>
      <c r="CU369" s="32"/>
      <c r="CV369" s="32"/>
      <c r="CW369" s="32"/>
      <c r="CX369" s="32"/>
      <c r="CY369" s="32"/>
      <c r="CZ369" s="32"/>
      <c r="DA369" s="32"/>
      <c r="DB369" s="32"/>
      <c r="DC369" s="32"/>
      <c r="DD369" s="32"/>
      <c r="DE369" s="32"/>
      <c r="DF369" s="32"/>
      <c r="DG369" s="32"/>
      <c r="DH369" s="32"/>
      <c r="DI369" s="32"/>
      <c r="DJ369" s="32"/>
      <c r="DK369" s="32"/>
      <c r="DL369" s="32"/>
      <c r="DM369" s="32"/>
      <c r="DN369" s="32"/>
      <c r="DO369" s="32"/>
      <c r="DP369" s="32"/>
      <c r="DQ369" s="32"/>
      <c r="DR369" s="32"/>
      <c r="DS369" s="32"/>
      <c r="DT369" s="32"/>
      <c r="DU369" s="32"/>
      <c r="DV369" s="32"/>
      <c r="DW369" s="32"/>
      <c r="DX369" s="32"/>
      <c r="DY369" s="32"/>
      <c r="DZ369" s="32"/>
      <c r="EA369" s="32"/>
      <c r="EB369" s="32"/>
      <c r="EC369" s="32"/>
      <c r="ED369" s="32"/>
      <c r="EE369" s="32"/>
      <c r="EF369" s="32"/>
      <c r="EG369" s="32"/>
      <c r="EH369" s="32"/>
      <c r="EI369" s="32"/>
      <c r="EJ369" s="32"/>
      <c r="EK369" s="32"/>
      <c r="EL369" s="32"/>
      <c r="EM369" s="32"/>
      <c r="EN369" s="32"/>
      <c r="EO369" s="32"/>
      <c r="EP369" s="32"/>
      <c r="EQ369" s="32"/>
      <c r="ER369" s="32"/>
      <c r="ES369" s="32"/>
      <c r="ET369" s="32"/>
      <c r="EU369" s="32"/>
      <c r="EV369" s="32"/>
      <c r="EW369" s="32"/>
      <c r="EX369" s="32"/>
      <c r="EY369" s="32"/>
      <c r="EZ369" s="32"/>
      <c r="FA369" s="32"/>
      <c r="FB369" s="32"/>
      <c r="FC369" s="32"/>
      <c r="FD369" s="32"/>
      <c r="FE369" s="32"/>
      <c r="FF369" s="32"/>
      <c r="FG369" s="32"/>
      <c r="FH369" s="32"/>
      <c r="FI369" s="32"/>
      <c r="FJ369" s="32"/>
      <c r="FK369" s="32"/>
      <c r="FL369" s="32"/>
      <c r="FM369" s="32"/>
      <c r="FN369" s="32"/>
      <c r="FO369" s="32"/>
      <c r="FP369" s="32"/>
      <c r="FQ369" s="32"/>
      <c r="FR369" s="32"/>
      <c r="FS369" s="32"/>
      <c r="FT369" s="32"/>
      <c r="FU369" s="32"/>
      <c r="FV369" s="32"/>
      <c r="FW369" s="32"/>
      <c r="FX369" s="32"/>
      <c r="FY369" s="32"/>
      <c r="FZ369" s="32"/>
      <c r="GA369" s="32"/>
      <c r="GB369" s="32"/>
      <c r="GC369" s="32"/>
      <c r="GD369" s="32"/>
      <c r="GE369" s="32"/>
      <c r="GF369" s="32"/>
      <c r="GG369" s="32"/>
      <c r="GH369" s="32"/>
      <c r="GI369" s="32"/>
      <c r="GJ369" s="32"/>
      <c r="GK369" s="32"/>
      <c r="GL369" s="32"/>
      <c r="GM369" s="32"/>
      <c r="GN369" s="32"/>
      <c r="GO369" s="32"/>
      <c r="GP369" s="32"/>
      <c r="GQ369" s="32"/>
      <c r="GR369" s="32"/>
      <c r="GS369" s="32"/>
      <c r="GT369" s="32"/>
      <c r="GU369" s="32"/>
      <c r="GV369" s="32"/>
      <c r="GW369" s="32"/>
      <c r="GX369" s="32"/>
      <c r="GY369" s="32"/>
      <c r="GZ369" s="32"/>
      <c r="HA369" s="32"/>
      <c r="HB369" s="32"/>
      <c r="HC369" s="32"/>
      <c r="HD369" s="32"/>
      <c r="HE369" s="32"/>
      <c r="HF369" s="32"/>
      <c r="HG369" s="32"/>
      <c r="HH369" s="32"/>
      <c r="HI369" s="32"/>
      <c r="HJ369" s="32"/>
      <c r="HK369" s="32"/>
      <c r="HL369" s="32"/>
      <c r="HM369" s="32"/>
      <c r="HN369" s="32"/>
      <c r="HO369" s="32"/>
      <c r="HP369" s="32"/>
      <c r="HQ369" s="32"/>
      <c r="HR369" s="32"/>
      <c r="HS369" s="32"/>
      <c r="HT369" s="32"/>
      <c r="HU369" s="32"/>
      <c r="HV369" s="32"/>
      <c r="HW369" s="32"/>
      <c r="HX369" s="32"/>
      <c r="HY369" s="32"/>
      <c r="HZ369" s="32"/>
      <c r="IA369" s="32"/>
      <c r="IB369" s="32"/>
      <c r="IC369" s="32"/>
      <c r="ID369" s="32"/>
      <c r="IE369" s="32"/>
      <c r="IF369" s="32"/>
      <c r="IG369" s="32"/>
      <c r="IH369" s="32"/>
      <c r="II369" s="32"/>
      <c r="IJ369" s="32"/>
      <c r="IK369" s="32"/>
      <c r="IL369" s="32"/>
      <c r="IM369" s="32"/>
      <c r="IN369" s="32"/>
      <c r="IO369" s="32"/>
      <c r="IP369" s="32"/>
      <c r="IQ369" s="32"/>
      <c r="IR369" s="32"/>
      <c r="IS369" s="32"/>
      <c r="IT369" s="32"/>
      <c r="IU369" s="32"/>
      <c r="IV369" s="32"/>
    </row>
    <row r="370" spans="1:256" s="35" customFormat="1" x14ac:dyDescent="0.25">
      <c r="A370" s="23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  <c r="CF370" s="32"/>
      <c r="CG370" s="32"/>
      <c r="CH370" s="32"/>
      <c r="CI370" s="32"/>
      <c r="CJ370" s="32"/>
      <c r="CK370" s="32"/>
      <c r="CL370" s="32"/>
      <c r="CM370" s="32"/>
      <c r="CN370" s="32"/>
      <c r="CO370" s="32"/>
      <c r="CP370" s="32"/>
      <c r="CQ370" s="32"/>
      <c r="CR370" s="32"/>
      <c r="CS370" s="32"/>
      <c r="CT370" s="32"/>
      <c r="CU370" s="32"/>
      <c r="CV370" s="32"/>
      <c r="CW370" s="32"/>
      <c r="CX370" s="32"/>
      <c r="CY370" s="32"/>
      <c r="CZ370" s="32"/>
      <c r="DA370" s="32"/>
      <c r="DB370" s="32"/>
      <c r="DC370" s="32"/>
      <c r="DD370" s="32"/>
      <c r="DE370" s="32"/>
      <c r="DF370" s="32"/>
      <c r="DG370" s="32"/>
      <c r="DH370" s="32"/>
      <c r="DI370" s="32"/>
      <c r="DJ370" s="32"/>
      <c r="DK370" s="32"/>
      <c r="DL370" s="32"/>
      <c r="DM370" s="32"/>
      <c r="DN370" s="32"/>
      <c r="DO370" s="32"/>
      <c r="DP370" s="32"/>
      <c r="DQ370" s="32"/>
      <c r="DR370" s="32"/>
      <c r="DS370" s="32"/>
      <c r="DT370" s="32"/>
      <c r="DU370" s="32"/>
      <c r="DV370" s="32"/>
      <c r="DW370" s="32"/>
      <c r="DX370" s="32"/>
      <c r="DY370" s="32"/>
      <c r="DZ370" s="32"/>
      <c r="EA370" s="32"/>
      <c r="EB370" s="32"/>
      <c r="EC370" s="32"/>
      <c r="ED370" s="32"/>
      <c r="EE370" s="32"/>
      <c r="EF370" s="32"/>
      <c r="EG370" s="32"/>
      <c r="EH370" s="32"/>
      <c r="EI370" s="32"/>
      <c r="EJ370" s="32"/>
      <c r="EK370" s="32"/>
      <c r="EL370" s="32"/>
      <c r="EM370" s="32"/>
      <c r="EN370" s="32"/>
      <c r="EO370" s="32"/>
      <c r="EP370" s="32"/>
      <c r="EQ370" s="32"/>
      <c r="ER370" s="32"/>
      <c r="ES370" s="32"/>
      <c r="ET370" s="32"/>
      <c r="EU370" s="32"/>
      <c r="EV370" s="32"/>
      <c r="EW370" s="32"/>
      <c r="EX370" s="32"/>
      <c r="EY370" s="32"/>
      <c r="EZ370" s="32"/>
      <c r="FA370" s="32"/>
      <c r="FB370" s="32"/>
      <c r="FC370" s="32"/>
      <c r="FD370" s="32"/>
      <c r="FE370" s="32"/>
      <c r="FF370" s="32"/>
      <c r="FG370" s="32"/>
      <c r="FH370" s="32"/>
      <c r="FI370" s="32"/>
      <c r="FJ370" s="32"/>
      <c r="FK370" s="32"/>
      <c r="FL370" s="32"/>
      <c r="FM370" s="32"/>
      <c r="FN370" s="32"/>
      <c r="FO370" s="32"/>
      <c r="FP370" s="32"/>
      <c r="FQ370" s="32"/>
      <c r="FR370" s="32"/>
      <c r="FS370" s="32"/>
      <c r="FT370" s="32"/>
      <c r="FU370" s="32"/>
      <c r="FV370" s="32"/>
      <c r="FW370" s="32"/>
      <c r="FX370" s="32"/>
      <c r="FY370" s="32"/>
      <c r="FZ370" s="32"/>
      <c r="GA370" s="32"/>
      <c r="GB370" s="32"/>
      <c r="GC370" s="32"/>
      <c r="GD370" s="32"/>
      <c r="GE370" s="32"/>
      <c r="GF370" s="32"/>
      <c r="GG370" s="32"/>
      <c r="GH370" s="32"/>
      <c r="GI370" s="32"/>
      <c r="GJ370" s="32"/>
      <c r="GK370" s="32"/>
      <c r="GL370" s="32"/>
      <c r="GM370" s="32"/>
      <c r="GN370" s="32"/>
      <c r="GO370" s="32"/>
      <c r="GP370" s="32"/>
      <c r="GQ370" s="32"/>
      <c r="GR370" s="32"/>
      <c r="GS370" s="32"/>
      <c r="GT370" s="32"/>
      <c r="GU370" s="32"/>
      <c r="GV370" s="32"/>
      <c r="GW370" s="32"/>
      <c r="GX370" s="32"/>
      <c r="GY370" s="32"/>
      <c r="GZ370" s="32"/>
      <c r="HA370" s="32"/>
      <c r="HB370" s="32"/>
      <c r="HC370" s="32"/>
      <c r="HD370" s="32"/>
      <c r="HE370" s="32"/>
      <c r="HF370" s="32"/>
      <c r="HG370" s="32"/>
      <c r="HH370" s="32"/>
      <c r="HI370" s="32"/>
      <c r="HJ370" s="32"/>
      <c r="HK370" s="32"/>
      <c r="HL370" s="32"/>
      <c r="HM370" s="32"/>
      <c r="HN370" s="32"/>
      <c r="HO370" s="32"/>
      <c r="HP370" s="32"/>
      <c r="HQ370" s="32"/>
      <c r="HR370" s="32"/>
      <c r="HS370" s="32"/>
      <c r="HT370" s="32"/>
      <c r="HU370" s="32"/>
      <c r="HV370" s="32"/>
      <c r="HW370" s="32"/>
      <c r="HX370" s="32"/>
      <c r="HY370" s="32"/>
      <c r="HZ370" s="32"/>
      <c r="IA370" s="32"/>
      <c r="IB370" s="32"/>
      <c r="IC370" s="32"/>
      <c r="ID370" s="32"/>
      <c r="IE370" s="32"/>
      <c r="IF370" s="32"/>
      <c r="IG370" s="32"/>
      <c r="IH370" s="32"/>
      <c r="II370" s="32"/>
      <c r="IJ370" s="32"/>
      <c r="IK370" s="32"/>
      <c r="IL370" s="32"/>
      <c r="IM370" s="32"/>
      <c r="IN370" s="32"/>
      <c r="IO370" s="32"/>
      <c r="IP370" s="32"/>
      <c r="IQ370" s="32"/>
      <c r="IR370" s="32"/>
      <c r="IS370" s="32"/>
      <c r="IT370" s="32"/>
      <c r="IU370" s="32"/>
      <c r="IV370" s="32"/>
    </row>
    <row r="371" spans="1:256" s="35" customFormat="1" x14ac:dyDescent="0.25">
      <c r="A371" s="23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CM371" s="32"/>
      <c r="CN371" s="32"/>
      <c r="CO371" s="32"/>
      <c r="CP371" s="32"/>
      <c r="CQ371" s="32"/>
      <c r="CR371" s="32"/>
      <c r="CS371" s="32"/>
      <c r="CT371" s="32"/>
      <c r="CU371" s="32"/>
      <c r="CV371" s="32"/>
      <c r="CW371" s="32"/>
      <c r="CX371" s="32"/>
      <c r="CY371" s="32"/>
      <c r="CZ371" s="32"/>
      <c r="DA371" s="32"/>
      <c r="DB371" s="32"/>
      <c r="DC371" s="32"/>
      <c r="DD371" s="32"/>
      <c r="DE371" s="32"/>
      <c r="DF371" s="32"/>
      <c r="DG371" s="32"/>
      <c r="DH371" s="32"/>
      <c r="DI371" s="32"/>
      <c r="DJ371" s="32"/>
      <c r="DK371" s="32"/>
      <c r="DL371" s="32"/>
      <c r="DM371" s="32"/>
      <c r="DN371" s="32"/>
      <c r="DO371" s="32"/>
      <c r="DP371" s="32"/>
      <c r="DQ371" s="32"/>
      <c r="DR371" s="32"/>
      <c r="DS371" s="32"/>
      <c r="DT371" s="32"/>
      <c r="DU371" s="32"/>
      <c r="DV371" s="32"/>
      <c r="DW371" s="32"/>
      <c r="DX371" s="32"/>
      <c r="DY371" s="32"/>
      <c r="DZ371" s="32"/>
      <c r="EA371" s="32"/>
      <c r="EB371" s="32"/>
      <c r="EC371" s="32"/>
      <c r="ED371" s="32"/>
      <c r="EE371" s="32"/>
      <c r="EF371" s="32"/>
      <c r="EG371" s="32"/>
      <c r="EH371" s="32"/>
      <c r="EI371" s="32"/>
      <c r="EJ371" s="32"/>
      <c r="EK371" s="32"/>
      <c r="EL371" s="32"/>
      <c r="EM371" s="32"/>
      <c r="EN371" s="32"/>
      <c r="EO371" s="32"/>
      <c r="EP371" s="32"/>
      <c r="EQ371" s="32"/>
      <c r="ER371" s="32"/>
      <c r="ES371" s="32"/>
      <c r="ET371" s="32"/>
      <c r="EU371" s="32"/>
      <c r="EV371" s="32"/>
      <c r="EW371" s="32"/>
      <c r="EX371" s="32"/>
      <c r="EY371" s="32"/>
      <c r="EZ371" s="32"/>
      <c r="FA371" s="32"/>
      <c r="FB371" s="32"/>
      <c r="FC371" s="32"/>
      <c r="FD371" s="32"/>
      <c r="FE371" s="32"/>
      <c r="FF371" s="32"/>
      <c r="FG371" s="32"/>
      <c r="FH371" s="32"/>
      <c r="FI371" s="32"/>
      <c r="FJ371" s="32"/>
      <c r="FK371" s="32"/>
      <c r="FL371" s="32"/>
      <c r="FM371" s="32"/>
      <c r="FN371" s="32"/>
      <c r="FO371" s="32"/>
      <c r="FP371" s="32"/>
      <c r="FQ371" s="32"/>
      <c r="FR371" s="32"/>
      <c r="FS371" s="32"/>
      <c r="FT371" s="32"/>
      <c r="FU371" s="32"/>
      <c r="FV371" s="32"/>
      <c r="FW371" s="32"/>
      <c r="FX371" s="32"/>
      <c r="FY371" s="32"/>
      <c r="FZ371" s="32"/>
      <c r="GA371" s="32"/>
      <c r="GB371" s="32"/>
      <c r="GC371" s="32"/>
      <c r="GD371" s="32"/>
      <c r="GE371" s="32"/>
      <c r="GF371" s="32"/>
      <c r="GG371" s="32"/>
      <c r="GH371" s="32"/>
      <c r="GI371" s="32"/>
      <c r="GJ371" s="32"/>
      <c r="GK371" s="32"/>
      <c r="GL371" s="32"/>
      <c r="GM371" s="32"/>
      <c r="GN371" s="32"/>
      <c r="GO371" s="32"/>
      <c r="GP371" s="32"/>
      <c r="GQ371" s="32"/>
      <c r="GR371" s="32"/>
      <c r="GS371" s="32"/>
      <c r="GT371" s="32"/>
      <c r="GU371" s="32"/>
      <c r="GV371" s="32"/>
      <c r="GW371" s="32"/>
      <c r="GX371" s="32"/>
      <c r="GY371" s="32"/>
      <c r="GZ371" s="32"/>
      <c r="HA371" s="32"/>
      <c r="HB371" s="32"/>
      <c r="HC371" s="32"/>
      <c r="HD371" s="32"/>
      <c r="HE371" s="32"/>
      <c r="HF371" s="32"/>
      <c r="HG371" s="32"/>
      <c r="HH371" s="32"/>
      <c r="HI371" s="32"/>
      <c r="HJ371" s="32"/>
      <c r="HK371" s="32"/>
      <c r="HL371" s="32"/>
      <c r="HM371" s="32"/>
      <c r="HN371" s="32"/>
      <c r="HO371" s="32"/>
      <c r="HP371" s="32"/>
      <c r="HQ371" s="32"/>
      <c r="HR371" s="32"/>
      <c r="HS371" s="32"/>
      <c r="HT371" s="32"/>
      <c r="HU371" s="32"/>
      <c r="HV371" s="32"/>
      <c r="HW371" s="32"/>
      <c r="HX371" s="32"/>
      <c r="HY371" s="32"/>
      <c r="HZ371" s="32"/>
      <c r="IA371" s="32"/>
      <c r="IB371" s="32"/>
      <c r="IC371" s="32"/>
      <c r="ID371" s="32"/>
      <c r="IE371" s="32"/>
      <c r="IF371" s="32"/>
      <c r="IG371" s="32"/>
      <c r="IH371" s="32"/>
      <c r="II371" s="32"/>
      <c r="IJ371" s="32"/>
      <c r="IK371" s="32"/>
      <c r="IL371" s="32"/>
      <c r="IM371" s="32"/>
      <c r="IN371" s="32"/>
      <c r="IO371" s="32"/>
      <c r="IP371" s="32"/>
      <c r="IQ371" s="32"/>
      <c r="IR371" s="32"/>
      <c r="IS371" s="32"/>
      <c r="IT371" s="32"/>
      <c r="IU371" s="32"/>
      <c r="IV371" s="32"/>
    </row>
    <row r="372" spans="1:256" s="35" customFormat="1" x14ac:dyDescent="0.25">
      <c r="A372" s="23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  <c r="CM372" s="32"/>
      <c r="CN372" s="32"/>
      <c r="CO372" s="32"/>
      <c r="CP372" s="32"/>
      <c r="CQ372" s="32"/>
      <c r="CR372" s="32"/>
      <c r="CS372" s="32"/>
      <c r="CT372" s="32"/>
      <c r="CU372" s="32"/>
      <c r="CV372" s="32"/>
      <c r="CW372" s="32"/>
      <c r="CX372" s="32"/>
      <c r="CY372" s="32"/>
      <c r="CZ372" s="32"/>
      <c r="DA372" s="32"/>
      <c r="DB372" s="32"/>
      <c r="DC372" s="32"/>
      <c r="DD372" s="32"/>
      <c r="DE372" s="32"/>
      <c r="DF372" s="32"/>
      <c r="DG372" s="32"/>
      <c r="DH372" s="32"/>
      <c r="DI372" s="32"/>
      <c r="DJ372" s="32"/>
      <c r="DK372" s="32"/>
      <c r="DL372" s="32"/>
      <c r="DM372" s="32"/>
      <c r="DN372" s="32"/>
      <c r="DO372" s="32"/>
      <c r="DP372" s="32"/>
      <c r="DQ372" s="32"/>
      <c r="DR372" s="32"/>
      <c r="DS372" s="32"/>
      <c r="DT372" s="32"/>
      <c r="DU372" s="32"/>
      <c r="DV372" s="32"/>
      <c r="DW372" s="32"/>
      <c r="DX372" s="32"/>
      <c r="DY372" s="32"/>
      <c r="DZ372" s="32"/>
      <c r="EA372" s="32"/>
      <c r="EB372" s="32"/>
      <c r="EC372" s="32"/>
      <c r="ED372" s="32"/>
      <c r="EE372" s="32"/>
      <c r="EF372" s="32"/>
      <c r="EG372" s="32"/>
      <c r="EH372" s="32"/>
      <c r="EI372" s="32"/>
      <c r="EJ372" s="32"/>
      <c r="EK372" s="32"/>
      <c r="EL372" s="32"/>
      <c r="EM372" s="32"/>
      <c r="EN372" s="32"/>
      <c r="EO372" s="32"/>
      <c r="EP372" s="32"/>
      <c r="EQ372" s="32"/>
      <c r="ER372" s="32"/>
      <c r="ES372" s="32"/>
      <c r="ET372" s="32"/>
      <c r="EU372" s="32"/>
      <c r="EV372" s="32"/>
      <c r="EW372" s="32"/>
      <c r="EX372" s="32"/>
      <c r="EY372" s="32"/>
      <c r="EZ372" s="32"/>
      <c r="FA372" s="32"/>
      <c r="FB372" s="32"/>
      <c r="FC372" s="32"/>
      <c r="FD372" s="32"/>
      <c r="FE372" s="32"/>
      <c r="FF372" s="32"/>
      <c r="FG372" s="32"/>
      <c r="FH372" s="32"/>
      <c r="FI372" s="32"/>
      <c r="FJ372" s="32"/>
      <c r="FK372" s="32"/>
      <c r="FL372" s="32"/>
      <c r="FM372" s="32"/>
      <c r="FN372" s="32"/>
      <c r="FO372" s="32"/>
      <c r="FP372" s="32"/>
      <c r="FQ372" s="32"/>
      <c r="FR372" s="32"/>
      <c r="FS372" s="32"/>
      <c r="FT372" s="32"/>
      <c r="FU372" s="32"/>
      <c r="FV372" s="32"/>
      <c r="FW372" s="32"/>
      <c r="FX372" s="32"/>
      <c r="FY372" s="32"/>
      <c r="FZ372" s="32"/>
      <c r="GA372" s="32"/>
      <c r="GB372" s="32"/>
      <c r="GC372" s="32"/>
      <c r="GD372" s="32"/>
      <c r="GE372" s="32"/>
      <c r="GF372" s="32"/>
      <c r="GG372" s="32"/>
      <c r="GH372" s="32"/>
      <c r="GI372" s="32"/>
      <c r="GJ372" s="32"/>
      <c r="GK372" s="32"/>
      <c r="GL372" s="32"/>
      <c r="GM372" s="32"/>
      <c r="GN372" s="32"/>
      <c r="GO372" s="32"/>
      <c r="GP372" s="32"/>
      <c r="GQ372" s="32"/>
      <c r="GR372" s="32"/>
      <c r="GS372" s="32"/>
      <c r="GT372" s="32"/>
      <c r="GU372" s="32"/>
      <c r="GV372" s="32"/>
      <c r="GW372" s="32"/>
      <c r="GX372" s="32"/>
      <c r="GY372" s="32"/>
      <c r="GZ372" s="32"/>
      <c r="HA372" s="32"/>
      <c r="HB372" s="32"/>
      <c r="HC372" s="32"/>
      <c r="HD372" s="32"/>
      <c r="HE372" s="32"/>
      <c r="HF372" s="32"/>
      <c r="HG372" s="32"/>
      <c r="HH372" s="32"/>
      <c r="HI372" s="32"/>
      <c r="HJ372" s="32"/>
      <c r="HK372" s="32"/>
      <c r="HL372" s="32"/>
      <c r="HM372" s="32"/>
      <c r="HN372" s="32"/>
      <c r="HO372" s="32"/>
      <c r="HP372" s="32"/>
      <c r="HQ372" s="32"/>
      <c r="HR372" s="32"/>
      <c r="HS372" s="32"/>
      <c r="HT372" s="32"/>
      <c r="HU372" s="32"/>
      <c r="HV372" s="32"/>
      <c r="HW372" s="32"/>
      <c r="HX372" s="32"/>
      <c r="HY372" s="32"/>
      <c r="HZ372" s="32"/>
      <c r="IA372" s="32"/>
      <c r="IB372" s="32"/>
      <c r="IC372" s="32"/>
      <c r="ID372" s="32"/>
      <c r="IE372" s="32"/>
      <c r="IF372" s="32"/>
      <c r="IG372" s="32"/>
      <c r="IH372" s="32"/>
      <c r="II372" s="32"/>
      <c r="IJ372" s="32"/>
      <c r="IK372" s="32"/>
      <c r="IL372" s="32"/>
      <c r="IM372" s="32"/>
      <c r="IN372" s="32"/>
      <c r="IO372" s="32"/>
      <c r="IP372" s="32"/>
      <c r="IQ372" s="32"/>
      <c r="IR372" s="32"/>
      <c r="IS372" s="32"/>
      <c r="IT372" s="32"/>
      <c r="IU372" s="32"/>
      <c r="IV372" s="32"/>
    </row>
    <row r="373" spans="1:256" s="35" customFormat="1" x14ac:dyDescent="0.25">
      <c r="A373" s="23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  <c r="CF373" s="32"/>
      <c r="CG373" s="32"/>
      <c r="CH373" s="32"/>
      <c r="CI373" s="32"/>
      <c r="CJ373" s="32"/>
      <c r="CK373" s="32"/>
      <c r="CL373" s="32"/>
      <c r="CM373" s="32"/>
      <c r="CN373" s="32"/>
      <c r="CO373" s="32"/>
      <c r="CP373" s="32"/>
      <c r="CQ373" s="32"/>
      <c r="CR373" s="32"/>
      <c r="CS373" s="32"/>
      <c r="CT373" s="32"/>
      <c r="CU373" s="32"/>
      <c r="CV373" s="32"/>
      <c r="CW373" s="32"/>
      <c r="CX373" s="32"/>
      <c r="CY373" s="32"/>
      <c r="CZ373" s="32"/>
      <c r="DA373" s="32"/>
      <c r="DB373" s="32"/>
      <c r="DC373" s="32"/>
      <c r="DD373" s="32"/>
      <c r="DE373" s="32"/>
      <c r="DF373" s="32"/>
      <c r="DG373" s="32"/>
      <c r="DH373" s="32"/>
      <c r="DI373" s="32"/>
      <c r="DJ373" s="32"/>
      <c r="DK373" s="32"/>
      <c r="DL373" s="32"/>
      <c r="DM373" s="32"/>
      <c r="DN373" s="32"/>
      <c r="DO373" s="32"/>
      <c r="DP373" s="32"/>
      <c r="DQ373" s="32"/>
      <c r="DR373" s="32"/>
      <c r="DS373" s="32"/>
      <c r="DT373" s="32"/>
      <c r="DU373" s="32"/>
      <c r="DV373" s="32"/>
      <c r="DW373" s="32"/>
      <c r="DX373" s="32"/>
      <c r="DY373" s="32"/>
      <c r="DZ373" s="32"/>
      <c r="EA373" s="32"/>
      <c r="EB373" s="32"/>
      <c r="EC373" s="32"/>
      <c r="ED373" s="32"/>
      <c r="EE373" s="32"/>
      <c r="EF373" s="32"/>
      <c r="EG373" s="32"/>
      <c r="EH373" s="32"/>
      <c r="EI373" s="32"/>
      <c r="EJ373" s="32"/>
      <c r="EK373" s="32"/>
      <c r="EL373" s="32"/>
      <c r="EM373" s="32"/>
      <c r="EN373" s="32"/>
      <c r="EO373" s="32"/>
      <c r="EP373" s="32"/>
      <c r="EQ373" s="32"/>
      <c r="ER373" s="32"/>
      <c r="ES373" s="32"/>
      <c r="ET373" s="32"/>
      <c r="EU373" s="32"/>
      <c r="EV373" s="32"/>
      <c r="EW373" s="32"/>
      <c r="EX373" s="32"/>
      <c r="EY373" s="32"/>
      <c r="EZ373" s="32"/>
      <c r="FA373" s="32"/>
      <c r="FB373" s="32"/>
      <c r="FC373" s="32"/>
      <c r="FD373" s="32"/>
      <c r="FE373" s="32"/>
      <c r="FF373" s="32"/>
      <c r="FG373" s="32"/>
      <c r="FH373" s="32"/>
      <c r="FI373" s="32"/>
      <c r="FJ373" s="32"/>
      <c r="FK373" s="32"/>
      <c r="FL373" s="32"/>
      <c r="FM373" s="32"/>
      <c r="FN373" s="32"/>
      <c r="FO373" s="32"/>
      <c r="FP373" s="32"/>
      <c r="FQ373" s="32"/>
      <c r="FR373" s="32"/>
      <c r="FS373" s="32"/>
      <c r="FT373" s="32"/>
      <c r="FU373" s="32"/>
      <c r="FV373" s="32"/>
      <c r="FW373" s="32"/>
      <c r="FX373" s="32"/>
      <c r="FY373" s="32"/>
      <c r="FZ373" s="32"/>
      <c r="GA373" s="32"/>
      <c r="GB373" s="32"/>
      <c r="GC373" s="32"/>
      <c r="GD373" s="32"/>
      <c r="GE373" s="32"/>
      <c r="GF373" s="32"/>
      <c r="GG373" s="32"/>
      <c r="GH373" s="32"/>
      <c r="GI373" s="32"/>
      <c r="GJ373" s="32"/>
      <c r="GK373" s="32"/>
      <c r="GL373" s="32"/>
      <c r="GM373" s="32"/>
      <c r="GN373" s="32"/>
      <c r="GO373" s="32"/>
      <c r="GP373" s="32"/>
      <c r="GQ373" s="32"/>
      <c r="GR373" s="32"/>
      <c r="GS373" s="32"/>
      <c r="GT373" s="32"/>
      <c r="GU373" s="32"/>
      <c r="GV373" s="32"/>
      <c r="GW373" s="32"/>
      <c r="GX373" s="32"/>
      <c r="GY373" s="32"/>
      <c r="GZ373" s="32"/>
      <c r="HA373" s="32"/>
      <c r="HB373" s="32"/>
      <c r="HC373" s="32"/>
      <c r="HD373" s="32"/>
      <c r="HE373" s="32"/>
      <c r="HF373" s="32"/>
      <c r="HG373" s="32"/>
      <c r="HH373" s="32"/>
      <c r="HI373" s="32"/>
      <c r="HJ373" s="32"/>
      <c r="HK373" s="32"/>
      <c r="HL373" s="32"/>
      <c r="HM373" s="32"/>
      <c r="HN373" s="32"/>
      <c r="HO373" s="32"/>
      <c r="HP373" s="32"/>
      <c r="HQ373" s="32"/>
      <c r="HR373" s="32"/>
      <c r="HS373" s="32"/>
      <c r="HT373" s="32"/>
      <c r="HU373" s="32"/>
      <c r="HV373" s="32"/>
      <c r="HW373" s="32"/>
      <c r="HX373" s="32"/>
      <c r="HY373" s="32"/>
      <c r="HZ373" s="32"/>
      <c r="IA373" s="32"/>
      <c r="IB373" s="32"/>
      <c r="IC373" s="32"/>
      <c r="ID373" s="32"/>
      <c r="IE373" s="32"/>
      <c r="IF373" s="32"/>
      <c r="IG373" s="32"/>
      <c r="IH373" s="32"/>
      <c r="II373" s="32"/>
      <c r="IJ373" s="32"/>
      <c r="IK373" s="32"/>
      <c r="IL373" s="32"/>
      <c r="IM373" s="32"/>
      <c r="IN373" s="32"/>
      <c r="IO373" s="32"/>
      <c r="IP373" s="32"/>
      <c r="IQ373" s="32"/>
      <c r="IR373" s="32"/>
      <c r="IS373" s="32"/>
      <c r="IT373" s="32"/>
      <c r="IU373" s="32"/>
      <c r="IV373" s="32"/>
    </row>
    <row r="374" spans="1:256" s="35" customFormat="1" x14ac:dyDescent="0.25">
      <c r="A374" s="23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CF374" s="32"/>
      <c r="CG374" s="32"/>
      <c r="CH374" s="32"/>
      <c r="CI374" s="32"/>
      <c r="CJ374" s="32"/>
      <c r="CK374" s="32"/>
      <c r="CL374" s="32"/>
      <c r="CM374" s="32"/>
      <c r="CN374" s="32"/>
      <c r="CO374" s="32"/>
      <c r="CP374" s="32"/>
      <c r="CQ374" s="32"/>
      <c r="CR374" s="32"/>
      <c r="CS374" s="32"/>
      <c r="CT374" s="32"/>
      <c r="CU374" s="32"/>
      <c r="CV374" s="32"/>
      <c r="CW374" s="32"/>
      <c r="CX374" s="32"/>
      <c r="CY374" s="32"/>
      <c r="CZ374" s="32"/>
      <c r="DA374" s="32"/>
      <c r="DB374" s="32"/>
      <c r="DC374" s="32"/>
      <c r="DD374" s="32"/>
      <c r="DE374" s="32"/>
      <c r="DF374" s="32"/>
      <c r="DG374" s="32"/>
      <c r="DH374" s="32"/>
      <c r="DI374" s="32"/>
      <c r="DJ374" s="32"/>
      <c r="DK374" s="32"/>
      <c r="DL374" s="32"/>
      <c r="DM374" s="32"/>
      <c r="DN374" s="32"/>
      <c r="DO374" s="32"/>
      <c r="DP374" s="32"/>
      <c r="DQ374" s="32"/>
      <c r="DR374" s="32"/>
      <c r="DS374" s="32"/>
      <c r="DT374" s="32"/>
      <c r="DU374" s="32"/>
      <c r="DV374" s="32"/>
      <c r="DW374" s="32"/>
      <c r="DX374" s="32"/>
      <c r="DY374" s="32"/>
      <c r="DZ374" s="32"/>
      <c r="EA374" s="32"/>
      <c r="EB374" s="32"/>
      <c r="EC374" s="32"/>
      <c r="ED374" s="32"/>
      <c r="EE374" s="32"/>
      <c r="EF374" s="32"/>
      <c r="EG374" s="32"/>
      <c r="EH374" s="32"/>
      <c r="EI374" s="32"/>
      <c r="EJ374" s="32"/>
      <c r="EK374" s="32"/>
      <c r="EL374" s="32"/>
      <c r="EM374" s="32"/>
      <c r="EN374" s="32"/>
      <c r="EO374" s="32"/>
      <c r="EP374" s="32"/>
      <c r="EQ374" s="32"/>
      <c r="ER374" s="32"/>
      <c r="ES374" s="32"/>
      <c r="ET374" s="32"/>
      <c r="EU374" s="32"/>
      <c r="EV374" s="32"/>
      <c r="EW374" s="32"/>
      <c r="EX374" s="32"/>
      <c r="EY374" s="32"/>
      <c r="EZ374" s="32"/>
      <c r="FA374" s="32"/>
      <c r="FB374" s="32"/>
      <c r="FC374" s="32"/>
      <c r="FD374" s="32"/>
      <c r="FE374" s="32"/>
      <c r="FF374" s="32"/>
      <c r="FG374" s="32"/>
      <c r="FH374" s="32"/>
      <c r="FI374" s="32"/>
      <c r="FJ374" s="32"/>
      <c r="FK374" s="32"/>
      <c r="FL374" s="32"/>
      <c r="FM374" s="32"/>
      <c r="FN374" s="32"/>
      <c r="FO374" s="32"/>
      <c r="FP374" s="32"/>
      <c r="FQ374" s="32"/>
      <c r="FR374" s="32"/>
      <c r="FS374" s="32"/>
      <c r="FT374" s="32"/>
      <c r="FU374" s="32"/>
      <c r="FV374" s="32"/>
      <c r="FW374" s="32"/>
      <c r="FX374" s="32"/>
      <c r="FY374" s="32"/>
      <c r="FZ374" s="32"/>
      <c r="GA374" s="32"/>
      <c r="GB374" s="32"/>
      <c r="GC374" s="32"/>
      <c r="GD374" s="32"/>
      <c r="GE374" s="32"/>
      <c r="GF374" s="32"/>
      <c r="GG374" s="32"/>
      <c r="GH374" s="32"/>
      <c r="GI374" s="32"/>
      <c r="GJ374" s="32"/>
      <c r="GK374" s="32"/>
      <c r="GL374" s="32"/>
      <c r="GM374" s="32"/>
      <c r="GN374" s="32"/>
      <c r="GO374" s="32"/>
      <c r="GP374" s="32"/>
      <c r="GQ374" s="32"/>
      <c r="GR374" s="32"/>
      <c r="GS374" s="32"/>
      <c r="GT374" s="32"/>
      <c r="GU374" s="32"/>
      <c r="GV374" s="32"/>
      <c r="GW374" s="32"/>
      <c r="GX374" s="32"/>
      <c r="GY374" s="32"/>
      <c r="GZ374" s="32"/>
      <c r="HA374" s="32"/>
      <c r="HB374" s="32"/>
      <c r="HC374" s="32"/>
      <c r="HD374" s="32"/>
      <c r="HE374" s="32"/>
      <c r="HF374" s="32"/>
      <c r="HG374" s="32"/>
      <c r="HH374" s="32"/>
      <c r="HI374" s="32"/>
      <c r="HJ374" s="32"/>
      <c r="HK374" s="32"/>
      <c r="HL374" s="32"/>
      <c r="HM374" s="32"/>
      <c r="HN374" s="32"/>
      <c r="HO374" s="32"/>
      <c r="HP374" s="32"/>
      <c r="HQ374" s="32"/>
      <c r="HR374" s="32"/>
      <c r="HS374" s="32"/>
      <c r="HT374" s="32"/>
      <c r="HU374" s="32"/>
      <c r="HV374" s="32"/>
      <c r="HW374" s="32"/>
      <c r="HX374" s="32"/>
      <c r="HY374" s="32"/>
      <c r="HZ374" s="32"/>
      <c r="IA374" s="32"/>
      <c r="IB374" s="32"/>
      <c r="IC374" s="32"/>
      <c r="ID374" s="32"/>
      <c r="IE374" s="32"/>
      <c r="IF374" s="32"/>
      <c r="IG374" s="32"/>
      <c r="IH374" s="32"/>
      <c r="II374" s="32"/>
      <c r="IJ374" s="32"/>
      <c r="IK374" s="32"/>
      <c r="IL374" s="32"/>
      <c r="IM374" s="32"/>
      <c r="IN374" s="32"/>
      <c r="IO374" s="32"/>
      <c r="IP374" s="32"/>
      <c r="IQ374" s="32"/>
      <c r="IR374" s="32"/>
      <c r="IS374" s="32"/>
      <c r="IT374" s="32"/>
      <c r="IU374" s="32"/>
      <c r="IV374" s="32"/>
    </row>
    <row r="375" spans="1:256" s="35" customFormat="1" x14ac:dyDescent="0.25">
      <c r="A375" s="23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32"/>
      <c r="CQ375" s="32"/>
      <c r="CR375" s="32"/>
      <c r="CS375" s="32"/>
      <c r="CT375" s="32"/>
      <c r="CU375" s="32"/>
      <c r="CV375" s="32"/>
      <c r="CW375" s="32"/>
      <c r="CX375" s="32"/>
      <c r="CY375" s="32"/>
      <c r="CZ375" s="32"/>
      <c r="DA375" s="32"/>
      <c r="DB375" s="32"/>
      <c r="DC375" s="32"/>
      <c r="DD375" s="32"/>
      <c r="DE375" s="32"/>
      <c r="DF375" s="32"/>
      <c r="DG375" s="32"/>
      <c r="DH375" s="32"/>
      <c r="DI375" s="32"/>
      <c r="DJ375" s="32"/>
      <c r="DK375" s="32"/>
      <c r="DL375" s="32"/>
      <c r="DM375" s="32"/>
      <c r="DN375" s="32"/>
      <c r="DO375" s="32"/>
      <c r="DP375" s="32"/>
      <c r="DQ375" s="32"/>
      <c r="DR375" s="32"/>
      <c r="DS375" s="32"/>
      <c r="DT375" s="32"/>
      <c r="DU375" s="32"/>
      <c r="DV375" s="32"/>
      <c r="DW375" s="32"/>
      <c r="DX375" s="32"/>
      <c r="DY375" s="32"/>
      <c r="DZ375" s="32"/>
      <c r="EA375" s="32"/>
      <c r="EB375" s="32"/>
      <c r="EC375" s="32"/>
      <c r="ED375" s="32"/>
      <c r="EE375" s="32"/>
      <c r="EF375" s="32"/>
      <c r="EG375" s="32"/>
      <c r="EH375" s="32"/>
      <c r="EI375" s="32"/>
      <c r="EJ375" s="32"/>
      <c r="EK375" s="32"/>
      <c r="EL375" s="32"/>
      <c r="EM375" s="32"/>
      <c r="EN375" s="32"/>
      <c r="EO375" s="32"/>
      <c r="EP375" s="32"/>
      <c r="EQ375" s="32"/>
      <c r="ER375" s="32"/>
      <c r="ES375" s="32"/>
      <c r="ET375" s="32"/>
      <c r="EU375" s="32"/>
      <c r="EV375" s="32"/>
      <c r="EW375" s="32"/>
      <c r="EX375" s="32"/>
      <c r="EY375" s="32"/>
      <c r="EZ375" s="32"/>
      <c r="FA375" s="32"/>
      <c r="FB375" s="32"/>
      <c r="FC375" s="32"/>
      <c r="FD375" s="32"/>
      <c r="FE375" s="32"/>
      <c r="FF375" s="32"/>
      <c r="FG375" s="32"/>
      <c r="FH375" s="32"/>
      <c r="FI375" s="32"/>
      <c r="FJ375" s="32"/>
      <c r="FK375" s="32"/>
      <c r="FL375" s="32"/>
      <c r="FM375" s="32"/>
      <c r="FN375" s="32"/>
      <c r="FO375" s="32"/>
      <c r="FP375" s="32"/>
      <c r="FQ375" s="32"/>
      <c r="FR375" s="32"/>
      <c r="FS375" s="32"/>
      <c r="FT375" s="32"/>
      <c r="FU375" s="32"/>
      <c r="FV375" s="32"/>
      <c r="FW375" s="32"/>
      <c r="FX375" s="32"/>
      <c r="FY375" s="32"/>
      <c r="FZ375" s="32"/>
      <c r="GA375" s="32"/>
      <c r="GB375" s="32"/>
      <c r="GC375" s="32"/>
      <c r="GD375" s="32"/>
      <c r="GE375" s="32"/>
      <c r="GF375" s="32"/>
      <c r="GG375" s="32"/>
      <c r="GH375" s="32"/>
      <c r="GI375" s="32"/>
      <c r="GJ375" s="32"/>
      <c r="GK375" s="32"/>
      <c r="GL375" s="32"/>
      <c r="GM375" s="32"/>
      <c r="GN375" s="32"/>
      <c r="GO375" s="32"/>
      <c r="GP375" s="32"/>
      <c r="GQ375" s="32"/>
      <c r="GR375" s="32"/>
      <c r="GS375" s="32"/>
      <c r="GT375" s="32"/>
      <c r="GU375" s="32"/>
      <c r="GV375" s="32"/>
      <c r="GW375" s="32"/>
      <c r="GX375" s="32"/>
      <c r="GY375" s="32"/>
      <c r="GZ375" s="32"/>
      <c r="HA375" s="32"/>
      <c r="HB375" s="32"/>
      <c r="HC375" s="32"/>
      <c r="HD375" s="32"/>
      <c r="HE375" s="32"/>
      <c r="HF375" s="32"/>
      <c r="HG375" s="32"/>
      <c r="HH375" s="32"/>
      <c r="HI375" s="32"/>
      <c r="HJ375" s="32"/>
      <c r="HK375" s="32"/>
      <c r="HL375" s="32"/>
      <c r="HM375" s="32"/>
      <c r="HN375" s="32"/>
      <c r="HO375" s="32"/>
      <c r="HP375" s="32"/>
      <c r="HQ375" s="32"/>
      <c r="HR375" s="32"/>
      <c r="HS375" s="32"/>
      <c r="HT375" s="32"/>
      <c r="HU375" s="32"/>
      <c r="HV375" s="32"/>
      <c r="HW375" s="32"/>
      <c r="HX375" s="32"/>
      <c r="HY375" s="32"/>
      <c r="HZ375" s="32"/>
      <c r="IA375" s="32"/>
      <c r="IB375" s="32"/>
      <c r="IC375" s="32"/>
      <c r="ID375" s="32"/>
      <c r="IE375" s="32"/>
      <c r="IF375" s="32"/>
      <c r="IG375" s="32"/>
      <c r="IH375" s="32"/>
      <c r="II375" s="32"/>
      <c r="IJ375" s="32"/>
      <c r="IK375" s="32"/>
      <c r="IL375" s="32"/>
      <c r="IM375" s="32"/>
      <c r="IN375" s="32"/>
      <c r="IO375" s="32"/>
      <c r="IP375" s="32"/>
      <c r="IQ375" s="32"/>
      <c r="IR375" s="32"/>
      <c r="IS375" s="32"/>
      <c r="IT375" s="32"/>
      <c r="IU375" s="32"/>
      <c r="IV375" s="32"/>
    </row>
    <row r="376" spans="1:256" s="35" customFormat="1" x14ac:dyDescent="0.25">
      <c r="A376" s="23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CF376" s="32"/>
      <c r="CG376" s="32"/>
      <c r="CH376" s="32"/>
      <c r="CI376" s="32"/>
      <c r="CJ376" s="32"/>
      <c r="CK376" s="32"/>
      <c r="CL376" s="32"/>
      <c r="CM376" s="32"/>
      <c r="CN376" s="32"/>
      <c r="CO376" s="32"/>
      <c r="CP376" s="32"/>
      <c r="CQ376" s="32"/>
      <c r="CR376" s="32"/>
      <c r="CS376" s="32"/>
      <c r="CT376" s="32"/>
      <c r="CU376" s="32"/>
      <c r="CV376" s="32"/>
      <c r="CW376" s="32"/>
      <c r="CX376" s="32"/>
      <c r="CY376" s="32"/>
      <c r="CZ376" s="32"/>
      <c r="DA376" s="32"/>
      <c r="DB376" s="32"/>
      <c r="DC376" s="32"/>
      <c r="DD376" s="32"/>
      <c r="DE376" s="32"/>
      <c r="DF376" s="32"/>
      <c r="DG376" s="32"/>
      <c r="DH376" s="32"/>
      <c r="DI376" s="32"/>
      <c r="DJ376" s="32"/>
      <c r="DK376" s="32"/>
      <c r="DL376" s="32"/>
      <c r="DM376" s="32"/>
      <c r="DN376" s="32"/>
      <c r="DO376" s="32"/>
      <c r="DP376" s="32"/>
      <c r="DQ376" s="32"/>
      <c r="DR376" s="32"/>
      <c r="DS376" s="32"/>
      <c r="DT376" s="32"/>
      <c r="DU376" s="32"/>
      <c r="DV376" s="32"/>
      <c r="DW376" s="32"/>
      <c r="DX376" s="32"/>
      <c r="DY376" s="32"/>
      <c r="DZ376" s="32"/>
      <c r="EA376" s="32"/>
      <c r="EB376" s="32"/>
      <c r="EC376" s="32"/>
      <c r="ED376" s="32"/>
      <c r="EE376" s="32"/>
      <c r="EF376" s="32"/>
      <c r="EG376" s="32"/>
      <c r="EH376" s="32"/>
      <c r="EI376" s="32"/>
      <c r="EJ376" s="32"/>
      <c r="EK376" s="32"/>
      <c r="EL376" s="32"/>
      <c r="EM376" s="32"/>
      <c r="EN376" s="32"/>
      <c r="EO376" s="32"/>
      <c r="EP376" s="32"/>
      <c r="EQ376" s="32"/>
      <c r="ER376" s="32"/>
      <c r="ES376" s="32"/>
      <c r="ET376" s="32"/>
      <c r="EU376" s="32"/>
      <c r="EV376" s="32"/>
      <c r="EW376" s="32"/>
      <c r="EX376" s="32"/>
      <c r="EY376" s="32"/>
      <c r="EZ376" s="32"/>
      <c r="FA376" s="32"/>
      <c r="FB376" s="32"/>
      <c r="FC376" s="32"/>
      <c r="FD376" s="32"/>
      <c r="FE376" s="32"/>
      <c r="FF376" s="32"/>
      <c r="FG376" s="32"/>
      <c r="FH376" s="32"/>
      <c r="FI376" s="32"/>
      <c r="FJ376" s="32"/>
      <c r="FK376" s="32"/>
      <c r="FL376" s="32"/>
      <c r="FM376" s="32"/>
      <c r="FN376" s="32"/>
      <c r="FO376" s="32"/>
      <c r="FP376" s="32"/>
      <c r="FQ376" s="32"/>
      <c r="FR376" s="32"/>
      <c r="FS376" s="32"/>
      <c r="FT376" s="32"/>
      <c r="FU376" s="32"/>
      <c r="FV376" s="32"/>
      <c r="FW376" s="32"/>
      <c r="FX376" s="32"/>
      <c r="FY376" s="32"/>
      <c r="FZ376" s="32"/>
      <c r="GA376" s="32"/>
      <c r="GB376" s="32"/>
      <c r="GC376" s="32"/>
      <c r="GD376" s="32"/>
      <c r="GE376" s="32"/>
      <c r="GF376" s="32"/>
      <c r="GG376" s="32"/>
      <c r="GH376" s="32"/>
      <c r="GI376" s="32"/>
      <c r="GJ376" s="32"/>
      <c r="GK376" s="32"/>
      <c r="GL376" s="32"/>
      <c r="GM376" s="32"/>
      <c r="GN376" s="32"/>
      <c r="GO376" s="32"/>
      <c r="GP376" s="32"/>
      <c r="GQ376" s="32"/>
      <c r="GR376" s="32"/>
      <c r="GS376" s="32"/>
      <c r="GT376" s="32"/>
      <c r="GU376" s="32"/>
      <c r="GV376" s="32"/>
      <c r="GW376" s="32"/>
      <c r="GX376" s="32"/>
      <c r="GY376" s="32"/>
      <c r="GZ376" s="32"/>
      <c r="HA376" s="32"/>
      <c r="HB376" s="32"/>
      <c r="HC376" s="32"/>
      <c r="HD376" s="32"/>
      <c r="HE376" s="32"/>
      <c r="HF376" s="32"/>
      <c r="HG376" s="32"/>
      <c r="HH376" s="32"/>
      <c r="HI376" s="32"/>
      <c r="HJ376" s="32"/>
      <c r="HK376" s="32"/>
      <c r="HL376" s="32"/>
      <c r="HM376" s="32"/>
      <c r="HN376" s="32"/>
      <c r="HO376" s="32"/>
      <c r="HP376" s="32"/>
      <c r="HQ376" s="32"/>
      <c r="HR376" s="32"/>
      <c r="HS376" s="32"/>
      <c r="HT376" s="32"/>
      <c r="HU376" s="32"/>
      <c r="HV376" s="32"/>
      <c r="HW376" s="32"/>
      <c r="HX376" s="32"/>
      <c r="HY376" s="32"/>
      <c r="HZ376" s="32"/>
      <c r="IA376" s="32"/>
      <c r="IB376" s="32"/>
      <c r="IC376" s="32"/>
      <c r="ID376" s="32"/>
      <c r="IE376" s="32"/>
      <c r="IF376" s="32"/>
      <c r="IG376" s="32"/>
      <c r="IH376" s="32"/>
      <c r="II376" s="32"/>
      <c r="IJ376" s="32"/>
      <c r="IK376" s="32"/>
      <c r="IL376" s="32"/>
      <c r="IM376" s="32"/>
      <c r="IN376" s="32"/>
      <c r="IO376" s="32"/>
      <c r="IP376" s="32"/>
      <c r="IQ376" s="32"/>
      <c r="IR376" s="32"/>
      <c r="IS376" s="32"/>
      <c r="IT376" s="32"/>
      <c r="IU376" s="32"/>
      <c r="IV376" s="32"/>
    </row>
    <row r="377" spans="1:256" s="35" customFormat="1" x14ac:dyDescent="0.25">
      <c r="A377" s="23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32"/>
      <c r="CJ377" s="32"/>
      <c r="CK377" s="32"/>
      <c r="CL377" s="32"/>
      <c r="CM377" s="32"/>
      <c r="CN377" s="32"/>
      <c r="CO377" s="32"/>
      <c r="CP377" s="32"/>
      <c r="CQ377" s="32"/>
      <c r="CR377" s="32"/>
      <c r="CS377" s="32"/>
      <c r="CT377" s="32"/>
      <c r="CU377" s="32"/>
      <c r="CV377" s="32"/>
      <c r="CW377" s="32"/>
      <c r="CX377" s="32"/>
      <c r="CY377" s="32"/>
      <c r="CZ377" s="32"/>
      <c r="DA377" s="32"/>
      <c r="DB377" s="32"/>
      <c r="DC377" s="32"/>
      <c r="DD377" s="32"/>
      <c r="DE377" s="32"/>
      <c r="DF377" s="32"/>
      <c r="DG377" s="32"/>
      <c r="DH377" s="32"/>
      <c r="DI377" s="32"/>
      <c r="DJ377" s="32"/>
      <c r="DK377" s="32"/>
      <c r="DL377" s="32"/>
      <c r="DM377" s="32"/>
      <c r="DN377" s="32"/>
      <c r="DO377" s="32"/>
      <c r="DP377" s="32"/>
      <c r="DQ377" s="32"/>
      <c r="DR377" s="32"/>
      <c r="DS377" s="32"/>
      <c r="DT377" s="32"/>
      <c r="DU377" s="32"/>
      <c r="DV377" s="32"/>
      <c r="DW377" s="32"/>
      <c r="DX377" s="32"/>
      <c r="DY377" s="32"/>
      <c r="DZ377" s="32"/>
      <c r="EA377" s="32"/>
      <c r="EB377" s="32"/>
      <c r="EC377" s="32"/>
      <c r="ED377" s="32"/>
      <c r="EE377" s="32"/>
      <c r="EF377" s="32"/>
      <c r="EG377" s="32"/>
      <c r="EH377" s="32"/>
      <c r="EI377" s="32"/>
      <c r="EJ377" s="32"/>
      <c r="EK377" s="32"/>
      <c r="EL377" s="32"/>
      <c r="EM377" s="32"/>
      <c r="EN377" s="32"/>
      <c r="EO377" s="32"/>
      <c r="EP377" s="32"/>
      <c r="EQ377" s="32"/>
      <c r="ER377" s="32"/>
      <c r="ES377" s="32"/>
      <c r="ET377" s="32"/>
      <c r="EU377" s="32"/>
      <c r="EV377" s="32"/>
      <c r="EW377" s="32"/>
      <c r="EX377" s="32"/>
      <c r="EY377" s="32"/>
      <c r="EZ377" s="32"/>
      <c r="FA377" s="32"/>
      <c r="FB377" s="32"/>
      <c r="FC377" s="32"/>
      <c r="FD377" s="32"/>
      <c r="FE377" s="32"/>
      <c r="FF377" s="32"/>
      <c r="FG377" s="32"/>
      <c r="FH377" s="32"/>
      <c r="FI377" s="32"/>
      <c r="FJ377" s="32"/>
      <c r="FK377" s="32"/>
      <c r="FL377" s="32"/>
      <c r="FM377" s="32"/>
      <c r="FN377" s="32"/>
      <c r="FO377" s="32"/>
      <c r="FP377" s="32"/>
      <c r="FQ377" s="32"/>
      <c r="FR377" s="32"/>
      <c r="FS377" s="32"/>
      <c r="FT377" s="32"/>
      <c r="FU377" s="32"/>
      <c r="FV377" s="32"/>
      <c r="FW377" s="32"/>
      <c r="FX377" s="32"/>
      <c r="FY377" s="32"/>
      <c r="FZ377" s="32"/>
      <c r="GA377" s="32"/>
      <c r="GB377" s="32"/>
      <c r="GC377" s="32"/>
      <c r="GD377" s="32"/>
      <c r="GE377" s="32"/>
      <c r="GF377" s="32"/>
      <c r="GG377" s="32"/>
      <c r="GH377" s="32"/>
      <c r="GI377" s="32"/>
      <c r="GJ377" s="32"/>
      <c r="GK377" s="32"/>
      <c r="GL377" s="32"/>
      <c r="GM377" s="32"/>
      <c r="GN377" s="32"/>
      <c r="GO377" s="32"/>
      <c r="GP377" s="32"/>
      <c r="GQ377" s="32"/>
      <c r="GR377" s="32"/>
      <c r="GS377" s="32"/>
      <c r="GT377" s="32"/>
      <c r="GU377" s="32"/>
      <c r="GV377" s="32"/>
      <c r="GW377" s="32"/>
      <c r="GX377" s="32"/>
      <c r="GY377" s="32"/>
      <c r="GZ377" s="32"/>
      <c r="HA377" s="32"/>
      <c r="HB377" s="32"/>
      <c r="HC377" s="32"/>
      <c r="HD377" s="32"/>
      <c r="HE377" s="32"/>
      <c r="HF377" s="32"/>
      <c r="HG377" s="32"/>
      <c r="HH377" s="32"/>
      <c r="HI377" s="32"/>
      <c r="HJ377" s="32"/>
      <c r="HK377" s="32"/>
      <c r="HL377" s="32"/>
      <c r="HM377" s="32"/>
      <c r="HN377" s="32"/>
      <c r="HO377" s="32"/>
      <c r="HP377" s="32"/>
      <c r="HQ377" s="32"/>
      <c r="HR377" s="32"/>
      <c r="HS377" s="32"/>
      <c r="HT377" s="32"/>
      <c r="HU377" s="32"/>
      <c r="HV377" s="32"/>
      <c r="HW377" s="32"/>
      <c r="HX377" s="32"/>
      <c r="HY377" s="32"/>
      <c r="HZ377" s="32"/>
      <c r="IA377" s="32"/>
      <c r="IB377" s="32"/>
      <c r="IC377" s="32"/>
      <c r="ID377" s="32"/>
      <c r="IE377" s="32"/>
      <c r="IF377" s="32"/>
      <c r="IG377" s="32"/>
      <c r="IH377" s="32"/>
      <c r="II377" s="32"/>
      <c r="IJ377" s="32"/>
      <c r="IK377" s="32"/>
      <c r="IL377" s="32"/>
      <c r="IM377" s="32"/>
      <c r="IN377" s="32"/>
      <c r="IO377" s="32"/>
      <c r="IP377" s="32"/>
      <c r="IQ377" s="32"/>
      <c r="IR377" s="32"/>
      <c r="IS377" s="32"/>
      <c r="IT377" s="32"/>
      <c r="IU377" s="32"/>
      <c r="IV377" s="32"/>
    </row>
    <row r="378" spans="1:256" s="35" customFormat="1" x14ac:dyDescent="0.25">
      <c r="A378" s="23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CM378" s="32"/>
      <c r="CN378" s="32"/>
      <c r="CO378" s="32"/>
      <c r="CP378" s="32"/>
      <c r="CQ378" s="32"/>
      <c r="CR378" s="32"/>
      <c r="CS378" s="32"/>
      <c r="CT378" s="32"/>
      <c r="CU378" s="32"/>
      <c r="CV378" s="32"/>
      <c r="CW378" s="32"/>
      <c r="CX378" s="32"/>
      <c r="CY378" s="32"/>
      <c r="CZ378" s="32"/>
      <c r="DA378" s="32"/>
      <c r="DB378" s="32"/>
      <c r="DC378" s="32"/>
      <c r="DD378" s="32"/>
      <c r="DE378" s="32"/>
      <c r="DF378" s="32"/>
      <c r="DG378" s="32"/>
      <c r="DH378" s="32"/>
      <c r="DI378" s="32"/>
      <c r="DJ378" s="32"/>
      <c r="DK378" s="32"/>
      <c r="DL378" s="32"/>
      <c r="DM378" s="32"/>
      <c r="DN378" s="32"/>
      <c r="DO378" s="32"/>
      <c r="DP378" s="32"/>
      <c r="DQ378" s="32"/>
      <c r="DR378" s="32"/>
      <c r="DS378" s="32"/>
      <c r="DT378" s="32"/>
      <c r="DU378" s="32"/>
      <c r="DV378" s="32"/>
      <c r="DW378" s="32"/>
      <c r="DX378" s="32"/>
      <c r="DY378" s="32"/>
      <c r="DZ378" s="32"/>
      <c r="EA378" s="32"/>
      <c r="EB378" s="32"/>
      <c r="EC378" s="32"/>
      <c r="ED378" s="32"/>
      <c r="EE378" s="32"/>
      <c r="EF378" s="32"/>
      <c r="EG378" s="32"/>
      <c r="EH378" s="32"/>
      <c r="EI378" s="32"/>
      <c r="EJ378" s="32"/>
      <c r="EK378" s="32"/>
      <c r="EL378" s="32"/>
      <c r="EM378" s="32"/>
      <c r="EN378" s="32"/>
      <c r="EO378" s="32"/>
      <c r="EP378" s="32"/>
      <c r="EQ378" s="32"/>
      <c r="ER378" s="32"/>
      <c r="ES378" s="32"/>
      <c r="ET378" s="32"/>
      <c r="EU378" s="32"/>
      <c r="EV378" s="32"/>
      <c r="EW378" s="32"/>
      <c r="EX378" s="32"/>
      <c r="EY378" s="32"/>
      <c r="EZ378" s="32"/>
      <c r="FA378" s="32"/>
      <c r="FB378" s="32"/>
      <c r="FC378" s="32"/>
      <c r="FD378" s="32"/>
      <c r="FE378" s="32"/>
      <c r="FF378" s="32"/>
      <c r="FG378" s="32"/>
      <c r="FH378" s="32"/>
      <c r="FI378" s="32"/>
      <c r="FJ378" s="32"/>
      <c r="FK378" s="32"/>
      <c r="FL378" s="32"/>
      <c r="FM378" s="32"/>
      <c r="FN378" s="32"/>
      <c r="FO378" s="32"/>
      <c r="FP378" s="32"/>
      <c r="FQ378" s="32"/>
      <c r="FR378" s="32"/>
      <c r="FS378" s="32"/>
      <c r="FT378" s="32"/>
      <c r="FU378" s="32"/>
      <c r="FV378" s="32"/>
      <c r="FW378" s="32"/>
      <c r="FX378" s="32"/>
      <c r="FY378" s="32"/>
      <c r="FZ378" s="32"/>
      <c r="GA378" s="32"/>
      <c r="GB378" s="32"/>
      <c r="GC378" s="32"/>
      <c r="GD378" s="32"/>
      <c r="GE378" s="32"/>
      <c r="GF378" s="32"/>
      <c r="GG378" s="32"/>
      <c r="GH378" s="32"/>
      <c r="GI378" s="32"/>
      <c r="GJ378" s="32"/>
      <c r="GK378" s="32"/>
      <c r="GL378" s="32"/>
      <c r="GM378" s="32"/>
      <c r="GN378" s="32"/>
      <c r="GO378" s="32"/>
      <c r="GP378" s="32"/>
      <c r="GQ378" s="32"/>
      <c r="GR378" s="32"/>
      <c r="GS378" s="32"/>
      <c r="GT378" s="32"/>
      <c r="GU378" s="32"/>
      <c r="GV378" s="32"/>
      <c r="GW378" s="32"/>
      <c r="GX378" s="32"/>
      <c r="GY378" s="32"/>
      <c r="GZ378" s="32"/>
      <c r="HA378" s="32"/>
      <c r="HB378" s="32"/>
      <c r="HC378" s="32"/>
      <c r="HD378" s="32"/>
      <c r="HE378" s="32"/>
      <c r="HF378" s="32"/>
      <c r="HG378" s="32"/>
      <c r="HH378" s="32"/>
      <c r="HI378" s="32"/>
      <c r="HJ378" s="32"/>
      <c r="HK378" s="32"/>
      <c r="HL378" s="32"/>
      <c r="HM378" s="32"/>
      <c r="HN378" s="32"/>
      <c r="HO378" s="32"/>
      <c r="HP378" s="32"/>
      <c r="HQ378" s="32"/>
      <c r="HR378" s="32"/>
      <c r="HS378" s="32"/>
      <c r="HT378" s="32"/>
      <c r="HU378" s="32"/>
      <c r="HV378" s="32"/>
      <c r="HW378" s="32"/>
      <c r="HX378" s="32"/>
      <c r="HY378" s="32"/>
      <c r="HZ378" s="32"/>
      <c r="IA378" s="32"/>
      <c r="IB378" s="32"/>
      <c r="IC378" s="32"/>
      <c r="ID378" s="32"/>
      <c r="IE378" s="32"/>
      <c r="IF378" s="32"/>
      <c r="IG378" s="32"/>
      <c r="IH378" s="32"/>
      <c r="II378" s="32"/>
      <c r="IJ378" s="32"/>
      <c r="IK378" s="32"/>
      <c r="IL378" s="32"/>
      <c r="IM378" s="32"/>
      <c r="IN378" s="32"/>
      <c r="IO378" s="32"/>
      <c r="IP378" s="32"/>
      <c r="IQ378" s="32"/>
      <c r="IR378" s="32"/>
      <c r="IS378" s="32"/>
      <c r="IT378" s="32"/>
      <c r="IU378" s="32"/>
      <c r="IV378" s="32"/>
    </row>
    <row r="379" spans="1:256" s="35" customFormat="1" x14ac:dyDescent="0.25">
      <c r="A379" s="23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CF379" s="32"/>
      <c r="CG379" s="32"/>
      <c r="CH379" s="32"/>
      <c r="CI379" s="32"/>
      <c r="CJ379" s="32"/>
      <c r="CK379" s="32"/>
      <c r="CL379" s="32"/>
      <c r="CM379" s="32"/>
      <c r="CN379" s="32"/>
      <c r="CO379" s="32"/>
      <c r="CP379" s="32"/>
      <c r="CQ379" s="32"/>
      <c r="CR379" s="32"/>
      <c r="CS379" s="32"/>
      <c r="CT379" s="32"/>
      <c r="CU379" s="32"/>
      <c r="CV379" s="32"/>
      <c r="CW379" s="32"/>
      <c r="CX379" s="32"/>
      <c r="CY379" s="32"/>
      <c r="CZ379" s="32"/>
      <c r="DA379" s="32"/>
      <c r="DB379" s="32"/>
      <c r="DC379" s="32"/>
      <c r="DD379" s="32"/>
      <c r="DE379" s="32"/>
      <c r="DF379" s="32"/>
      <c r="DG379" s="32"/>
      <c r="DH379" s="32"/>
      <c r="DI379" s="32"/>
      <c r="DJ379" s="32"/>
      <c r="DK379" s="32"/>
      <c r="DL379" s="32"/>
      <c r="DM379" s="32"/>
      <c r="DN379" s="32"/>
      <c r="DO379" s="32"/>
      <c r="DP379" s="32"/>
      <c r="DQ379" s="32"/>
      <c r="DR379" s="32"/>
      <c r="DS379" s="32"/>
      <c r="DT379" s="32"/>
      <c r="DU379" s="32"/>
      <c r="DV379" s="32"/>
      <c r="DW379" s="32"/>
      <c r="DX379" s="32"/>
      <c r="DY379" s="32"/>
      <c r="DZ379" s="32"/>
      <c r="EA379" s="32"/>
      <c r="EB379" s="32"/>
      <c r="EC379" s="32"/>
      <c r="ED379" s="32"/>
      <c r="EE379" s="32"/>
      <c r="EF379" s="32"/>
      <c r="EG379" s="32"/>
      <c r="EH379" s="32"/>
      <c r="EI379" s="32"/>
      <c r="EJ379" s="32"/>
      <c r="EK379" s="32"/>
      <c r="EL379" s="32"/>
      <c r="EM379" s="32"/>
      <c r="EN379" s="32"/>
      <c r="EO379" s="32"/>
      <c r="EP379" s="32"/>
      <c r="EQ379" s="32"/>
      <c r="ER379" s="32"/>
      <c r="ES379" s="32"/>
      <c r="ET379" s="32"/>
      <c r="EU379" s="32"/>
      <c r="EV379" s="32"/>
      <c r="EW379" s="32"/>
      <c r="EX379" s="32"/>
      <c r="EY379" s="32"/>
      <c r="EZ379" s="32"/>
      <c r="FA379" s="32"/>
      <c r="FB379" s="32"/>
      <c r="FC379" s="32"/>
      <c r="FD379" s="32"/>
      <c r="FE379" s="32"/>
      <c r="FF379" s="32"/>
      <c r="FG379" s="32"/>
      <c r="FH379" s="32"/>
      <c r="FI379" s="32"/>
      <c r="FJ379" s="32"/>
      <c r="FK379" s="32"/>
      <c r="FL379" s="32"/>
      <c r="FM379" s="32"/>
      <c r="FN379" s="32"/>
      <c r="FO379" s="32"/>
      <c r="FP379" s="32"/>
      <c r="FQ379" s="32"/>
      <c r="FR379" s="32"/>
      <c r="FS379" s="32"/>
      <c r="FT379" s="32"/>
      <c r="FU379" s="32"/>
      <c r="FV379" s="32"/>
      <c r="FW379" s="32"/>
      <c r="FX379" s="32"/>
      <c r="FY379" s="32"/>
      <c r="FZ379" s="32"/>
      <c r="GA379" s="32"/>
      <c r="GB379" s="32"/>
      <c r="GC379" s="32"/>
      <c r="GD379" s="32"/>
      <c r="GE379" s="32"/>
      <c r="GF379" s="32"/>
      <c r="GG379" s="32"/>
      <c r="GH379" s="32"/>
      <c r="GI379" s="32"/>
      <c r="GJ379" s="32"/>
      <c r="GK379" s="32"/>
      <c r="GL379" s="32"/>
      <c r="GM379" s="32"/>
      <c r="GN379" s="32"/>
      <c r="GO379" s="32"/>
      <c r="GP379" s="32"/>
      <c r="GQ379" s="32"/>
      <c r="GR379" s="32"/>
      <c r="GS379" s="32"/>
      <c r="GT379" s="32"/>
      <c r="GU379" s="32"/>
      <c r="GV379" s="32"/>
      <c r="GW379" s="32"/>
      <c r="GX379" s="32"/>
      <c r="GY379" s="32"/>
      <c r="GZ379" s="32"/>
      <c r="HA379" s="32"/>
      <c r="HB379" s="32"/>
      <c r="HC379" s="32"/>
      <c r="HD379" s="32"/>
      <c r="HE379" s="32"/>
      <c r="HF379" s="32"/>
      <c r="HG379" s="32"/>
      <c r="HH379" s="32"/>
      <c r="HI379" s="32"/>
      <c r="HJ379" s="32"/>
      <c r="HK379" s="32"/>
      <c r="HL379" s="32"/>
      <c r="HM379" s="32"/>
      <c r="HN379" s="32"/>
      <c r="HO379" s="32"/>
      <c r="HP379" s="32"/>
      <c r="HQ379" s="32"/>
      <c r="HR379" s="32"/>
      <c r="HS379" s="32"/>
      <c r="HT379" s="32"/>
      <c r="HU379" s="32"/>
      <c r="HV379" s="32"/>
      <c r="HW379" s="32"/>
      <c r="HX379" s="32"/>
      <c r="HY379" s="32"/>
      <c r="HZ379" s="32"/>
      <c r="IA379" s="32"/>
      <c r="IB379" s="32"/>
      <c r="IC379" s="32"/>
      <c r="ID379" s="32"/>
      <c r="IE379" s="32"/>
      <c r="IF379" s="32"/>
      <c r="IG379" s="32"/>
      <c r="IH379" s="32"/>
      <c r="II379" s="32"/>
      <c r="IJ379" s="32"/>
      <c r="IK379" s="32"/>
      <c r="IL379" s="32"/>
      <c r="IM379" s="32"/>
      <c r="IN379" s="32"/>
      <c r="IO379" s="32"/>
      <c r="IP379" s="32"/>
      <c r="IQ379" s="32"/>
      <c r="IR379" s="32"/>
      <c r="IS379" s="32"/>
      <c r="IT379" s="32"/>
      <c r="IU379" s="32"/>
      <c r="IV379" s="32"/>
    </row>
    <row r="380" spans="1:256" s="35" customFormat="1" x14ac:dyDescent="0.25">
      <c r="A380" s="23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CF380" s="32"/>
      <c r="CG380" s="32"/>
      <c r="CH380" s="32"/>
      <c r="CI380" s="32"/>
      <c r="CJ380" s="32"/>
      <c r="CK380" s="32"/>
      <c r="CL380" s="32"/>
      <c r="CM380" s="32"/>
      <c r="CN380" s="32"/>
      <c r="CO380" s="32"/>
      <c r="CP380" s="32"/>
      <c r="CQ380" s="32"/>
      <c r="CR380" s="32"/>
      <c r="CS380" s="32"/>
      <c r="CT380" s="32"/>
      <c r="CU380" s="32"/>
      <c r="CV380" s="32"/>
      <c r="CW380" s="32"/>
      <c r="CX380" s="32"/>
      <c r="CY380" s="32"/>
      <c r="CZ380" s="32"/>
      <c r="DA380" s="32"/>
      <c r="DB380" s="32"/>
      <c r="DC380" s="32"/>
      <c r="DD380" s="32"/>
      <c r="DE380" s="32"/>
      <c r="DF380" s="32"/>
      <c r="DG380" s="32"/>
      <c r="DH380" s="32"/>
      <c r="DI380" s="32"/>
      <c r="DJ380" s="32"/>
      <c r="DK380" s="32"/>
      <c r="DL380" s="32"/>
      <c r="DM380" s="32"/>
      <c r="DN380" s="32"/>
      <c r="DO380" s="32"/>
      <c r="DP380" s="32"/>
      <c r="DQ380" s="32"/>
      <c r="DR380" s="32"/>
      <c r="DS380" s="32"/>
      <c r="DT380" s="32"/>
      <c r="DU380" s="32"/>
      <c r="DV380" s="32"/>
      <c r="DW380" s="32"/>
      <c r="DX380" s="32"/>
      <c r="DY380" s="32"/>
      <c r="DZ380" s="32"/>
      <c r="EA380" s="32"/>
      <c r="EB380" s="32"/>
      <c r="EC380" s="32"/>
      <c r="ED380" s="32"/>
      <c r="EE380" s="32"/>
      <c r="EF380" s="32"/>
      <c r="EG380" s="32"/>
      <c r="EH380" s="32"/>
      <c r="EI380" s="32"/>
      <c r="EJ380" s="32"/>
      <c r="EK380" s="32"/>
      <c r="EL380" s="32"/>
      <c r="EM380" s="32"/>
      <c r="EN380" s="32"/>
      <c r="EO380" s="32"/>
      <c r="EP380" s="32"/>
      <c r="EQ380" s="32"/>
      <c r="ER380" s="32"/>
      <c r="ES380" s="32"/>
      <c r="ET380" s="32"/>
      <c r="EU380" s="32"/>
      <c r="EV380" s="32"/>
      <c r="EW380" s="32"/>
      <c r="EX380" s="32"/>
      <c r="EY380" s="32"/>
      <c r="EZ380" s="32"/>
      <c r="FA380" s="32"/>
      <c r="FB380" s="32"/>
      <c r="FC380" s="32"/>
      <c r="FD380" s="32"/>
      <c r="FE380" s="32"/>
      <c r="FF380" s="32"/>
      <c r="FG380" s="32"/>
      <c r="FH380" s="32"/>
      <c r="FI380" s="32"/>
      <c r="FJ380" s="32"/>
      <c r="FK380" s="32"/>
      <c r="FL380" s="32"/>
      <c r="FM380" s="32"/>
      <c r="FN380" s="32"/>
      <c r="FO380" s="32"/>
      <c r="FP380" s="32"/>
      <c r="FQ380" s="32"/>
      <c r="FR380" s="32"/>
      <c r="FS380" s="32"/>
      <c r="FT380" s="32"/>
      <c r="FU380" s="32"/>
      <c r="FV380" s="32"/>
      <c r="FW380" s="32"/>
      <c r="FX380" s="32"/>
      <c r="FY380" s="32"/>
      <c r="FZ380" s="32"/>
      <c r="GA380" s="32"/>
      <c r="GB380" s="32"/>
      <c r="GC380" s="32"/>
      <c r="GD380" s="32"/>
      <c r="GE380" s="32"/>
      <c r="GF380" s="32"/>
      <c r="GG380" s="32"/>
      <c r="GH380" s="32"/>
      <c r="GI380" s="32"/>
      <c r="GJ380" s="32"/>
      <c r="GK380" s="32"/>
      <c r="GL380" s="32"/>
      <c r="GM380" s="32"/>
      <c r="GN380" s="32"/>
      <c r="GO380" s="32"/>
      <c r="GP380" s="32"/>
      <c r="GQ380" s="32"/>
      <c r="GR380" s="32"/>
      <c r="GS380" s="32"/>
      <c r="GT380" s="32"/>
      <c r="GU380" s="32"/>
      <c r="GV380" s="32"/>
      <c r="GW380" s="32"/>
      <c r="GX380" s="32"/>
      <c r="GY380" s="32"/>
      <c r="GZ380" s="32"/>
      <c r="HA380" s="32"/>
      <c r="HB380" s="32"/>
      <c r="HC380" s="32"/>
      <c r="HD380" s="32"/>
      <c r="HE380" s="32"/>
      <c r="HF380" s="32"/>
      <c r="HG380" s="32"/>
      <c r="HH380" s="32"/>
      <c r="HI380" s="32"/>
      <c r="HJ380" s="32"/>
      <c r="HK380" s="32"/>
      <c r="HL380" s="32"/>
      <c r="HM380" s="32"/>
      <c r="HN380" s="32"/>
      <c r="HO380" s="32"/>
      <c r="HP380" s="32"/>
      <c r="HQ380" s="32"/>
      <c r="HR380" s="32"/>
      <c r="HS380" s="32"/>
      <c r="HT380" s="32"/>
      <c r="HU380" s="32"/>
      <c r="HV380" s="32"/>
      <c r="HW380" s="32"/>
      <c r="HX380" s="32"/>
      <c r="HY380" s="32"/>
      <c r="HZ380" s="32"/>
      <c r="IA380" s="32"/>
      <c r="IB380" s="32"/>
      <c r="IC380" s="32"/>
      <c r="ID380" s="32"/>
      <c r="IE380" s="32"/>
      <c r="IF380" s="32"/>
      <c r="IG380" s="32"/>
      <c r="IH380" s="32"/>
      <c r="II380" s="32"/>
      <c r="IJ380" s="32"/>
      <c r="IK380" s="32"/>
      <c r="IL380" s="32"/>
      <c r="IM380" s="32"/>
      <c r="IN380" s="32"/>
      <c r="IO380" s="32"/>
      <c r="IP380" s="32"/>
      <c r="IQ380" s="32"/>
      <c r="IR380" s="32"/>
      <c r="IS380" s="32"/>
      <c r="IT380" s="32"/>
      <c r="IU380" s="32"/>
      <c r="IV380" s="32"/>
    </row>
    <row r="381" spans="1:256" s="35" customFormat="1" x14ac:dyDescent="0.25">
      <c r="A381" s="23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CM381" s="32"/>
      <c r="CN381" s="32"/>
      <c r="CO381" s="32"/>
      <c r="CP381" s="32"/>
      <c r="CQ381" s="32"/>
      <c r="CR381" s="32"/>
      <c r="CS381" s="32"/>
      <c r="CT381" s="32"/>
      <c r="CU381" s="32"/>
      <c r="CV381" s="32"/>
      <c r="CW381" s="32"/>
      <c r="CX381" s="32"/>
      <c r="CY381" s="32"/>
      <c r="CZ381" s="32"/>
      <c r="DA381" s="32"/>
      <c r="DB381" s="32"/>
      <c r="DC381" s="32"/>
      <c r="DD381" s="32"/>
      <c r="DE381" s="32"/>
      <c r="DF381" s="32"/>
      <c r="DG381" s="32"/>
      <c r="DH381" s="32"/>
      <c r="DI381" s="32"/>
      <c r="DJ381" s="32"/>
      <c r="DK381" s="32"/>
      <c r="DL381" s="32"/>
      <c r="DM381" s="32"/>
      <c r="DN381" s="32"/>
      <c r="DO381" s="32"/>
      <c r="DP381" s="32"/>
      <c r="DQ381" s="32"/>
      <c r="DR381" s="32"/>
      <c r="DS381" s="32"/>
      <c r="DT381" s="32"/>
      <c r="DU381" s="32"/>
      <c r="DV381" s="32"/>
      <c r="DW381" s="32"/>
      <c r="DX381" s="32"/>
      <c r="DY381" s="32"/>
      <c r="DZ381" s="32"/>
      <c r="EA381" s="32"/>
      <c r="EB381" s="32"/>
      <c r="EC381" s="32"/>
      <c r="ED381" s="32"/>
      <c r="EE381" s="32"/>
      <c r="EF381" s="32"/>
      <c r="EG381" s="32"/>
      <c r="EH381" s="32"/>
      <c r="EI381" s="32"/>
      <c r="EJ381" s="32"/>
      <c r="EK381" s="32"/>
      <c r="EL381" s="32"/>
      <c r="EM381" s="32"/>
      <c r="EN381" s="32"/>
      <c r="EO381" s="32"/>
      <c r="EP381" s="32"/>
      <c r="EQ381" s="32"/>
      <c r="ER381" s="32"/>
      <c r="ES381" s="32"/>
      <c r="ET381" s="32"/>
      <c r="EU381" s="32"/>
      <c r="EV381" s="32"/>
      <c r="EW381" s="32"/>
      <c r="EX381" s="32"/>
      <c r="EY381" s="32"/>
      <c r="EZ381" s="32"/>
      <c r="FA381" s="32"/>
      <c r="FB381" s="32"/>
      <c r="FC381" s="32"/>
      <c r="FD381" s="32"/>
      <c r="FE381" s="32"/>
      <c r="FF381" s="32"/>
      <c r="FG381" s="32"/>
      <c r="FH381" s="32"/>
      <c r="FI381" s="32"/>
      <c r="FJ381" s="32"/>
      <c r="FK381" s="32"/>
      <c r="FL381" s="32"/>
      <c r="FM381" s="32"/>
      <c r="FN381" s="32"/>
      <c r="FO381" s="32"/>
      <c r="FP381" s="32"/>
      <c r="FQ381" s="32"/>
      <c r="FR381" s="32"/>
      <c r="FS381" s="32"/>
      <c r="FT381" s="32"/>
      <c r="FU381" s="32"/>
      <c r="FV381" s="32"/>
      <c r="FW381" s="32"/>
      <c r="FX381" s="32"/>
      <c r="FY381" s="32"/>
      <c r="FZ381" s="32"/>
      <c r="GA381" s="32"/>
      <c r="GB381" s="32"/>
      <c r="GC381" s="32"/>
      <c r="GD381" s="32"/>
      <c r="GE381" s="32"/>
      <c r="GF381" s="32"/>
      <c r="GG381" s="32"/>
      <c r="GH381" s="32"/>
      <c r="GI381" s="32"/>
      <c r="GJ381" s="32"/>
      <c r="GK381" s="32"/>
      <c r="GL381" s="32"/>
      <c r="GM381" s="32"/>
      <c r="GN381" s="32"/>
      <c r="GO381" s="32"/>
      <c r="GP381" s="32"/>
      <c r="GQ381" s="32"/>
      <c r="GR381" s="32"/>
      <c r="GS381" s="32"/>
      <c r="GT381" s="32"/>
      <c r="GU381" s="32"/>
      <c r="GV381" s="32"/>
      <c r="GW381" s="32"/>
      <c r="GX381" s="32"/>
      <c r="GY381" s="32"/>
      <c r="GZ381" s="32"/>
      <c r="HA381" s="32"/>
      <c r="HB381" s="32"/>
      <c r="HC381" s="32"/>
      <c r="HD381" s="32"/>
      <c r="HE381" s="32"/>
      <c r="HF381" s="32"/>
      <c r="HG381" s="32"/>
      <c r="HH381" s="32"/>
      <c r="HI381" s="32"/>
      <c r="HJ381" s="32"/>
      <c r="HK381" s="32"/>
      <c r="HL381" s="32"/>
      <c r="HM381" s="32"/>
      <c r="HN381" s="32"/>
      <c r="HO381" s="32"/>
      <c r="HP381" s="32"/>
      <c r="HQ381" s="32"/>
      <c r="HR381" s="32"/>
      <c r="HS381" s="32"/>
      <c r="HT381" s="32"/>
      <c r="HU381" s="32"/>
      <c r="HV381" s="32"/>
      <c r="HW381" s="32"/>
      <c r="HX381" s="32"/>
      <c r="HY381" s="32"/>
      <c r="HZ381" s="32"/>
      <c r="IA381" s="32"/>
      <c r="IB381" s="32"/>
      <c r="IC381" s="32"/>
      <c r="ID381" s="32"/>
      <c r="IE381" s="32"/>
      <c r="IF381" s="32"/>
      <c r="IG381" s="32"/>
      <c r="IH381" s="32"/>
      <c r="II381" s="32"/>
      <c r="IJ381" s="32"/>
      <c r="IK381" s="32"/>
      <c r="IL381" s="32"/>
      <c r="IM381" s="32"/>
      <c r="IN381" s="32"/>
      <c r="IO381" s="32"/>
      <c r="IP381" s="32"/>
      <c r="IQ381" s="32"/>
      <c r="IR381" s="32"/>
      <c r="IS381" s="32"/>
      <c r="IT381" s="32"/>
      <c r="IU381" s="32"/>
      <c r="IV381" s="32"/>
    </row>
    <row r="382" spans="1:256" s="35" customFormat="1" x14ac:dyDescent="0.25">
      <c r="A382" s="23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  <c r="CM382" s="32"/>
      <c r="CN382" s="32"/>
      <c r="CO382" s="32"/>
      <c r="CP382" s="32"/>
      <c r="CQ382" s="32"/>
      <c r="CR382" s="32"/>
      <c r="CS382" s="32"/>
      <c r="CT382" s="32"/>
      <c r="CU382" s="32"/>
      <c r="CV382" s="32"/>
      <c r="CW382" s="32"/>
      <c r="CX382" s="32"/>
      <c r="CY382" s="32"/>
      <c r="CZ382" s="32"/>
      <c r="DA382" s="32"/>
      <c r="DB382" s="32"/>
      <c r="DC382" s="32"/>
      <c r="DD382" s="32"/>
      <c r="DE382" s="32"/>
      <c r="DF382" s="32"/>
      <c r="DG382" s="32"/>
      <c r="DH382" s="32"/>
      <c r="DI382" s="32"/>
      <c r="DJ382" s="32"/>
      <c r="DK382" s="32"/>
      <c r="DL382" s="32"/>
      <c r="DM382" s="32"/>
      <c r="DN382" s="32"/>
      <c r="DO382" s="32"/>
      <c r="DP382" s="32"/>
      <c r="DQ382" s="32"/>
      <c r="DR382" s="32"/>
      <c r="DS382" s="32"/>
      <c r="DT382" s="32"/>
      <c r="DU382" s="32"/>
      <c r="DV382" s="32"/>
      <c r="DW382" s="32"/>
      <c r="DX382" s="32"/>
      <c r="DY382" s="32"/>
      <c r="DZ382" s="32"/>
      <c r="EA382" s="32"/>
      <c r="EB382" s="32"/>
      <c r="EC382" s="32"/>
      <c r="ED382" s="32"/>
      <c r="EE382" s="32"/>
      <c r="EF382" s="32"/>
      <c r="EG382" s="32"/>
      <c r="EH382" s="32"/>
      <c r="EI382" s="32"/>
      <c r="EJ382" s="32"/>
      <c r="EK382" s="32"/>
      <c r="EL382" s="32"/>
      <c r="EM382" s="32"/>
      <c r="EN382" s="32"/>
      <c r="EO382" s="32"/>
      <c r="EP382" s="32"/>
      <c r="EQ382" s="32"/>
      <c r="ER382" s="32"/>
      <c r="ES382" s="32"/>
      <c r="ET382" s="32"/>
      <c r="EU382" s="32"/>
      <c r="EV382" s="32"/>
      <c r="EW382" s="32"/>
      <c r="EX382" s="32"/>
      <c r="EY382" s="32"/>
      <c r="EZ382" s="32"/>
      <c r="FA382" s="32"/>
      <c r="FB382" s="32"/>
      <c r="FC382" s="32"/>
      <c r="FD382" s="32"/>
      <c r="FE382" s="32"/>
      <c r="FF382" s="32"/>
      <c r="FG382" s="32"/>
      <c r="FH382" s="32"/>
      <c r="FI382" s="32"/>
      <c r="FJ382" s="32"/>
      <c r="FK382" s="32"/>
      <c r="FL382" s="32"/>
      <c r="FM382" s="32"/>
      <c r="FN382" s="32"/>
      <c r="FO382" s="32"/>
      <c r="FP382" s="32"/>
      <c r="FQ382" s="32"/>
      <c r="FR382" s="32"/>
      <c r="FS382" s="32"/>
      <c r="FT382" s="32"/>
      <c r="FU382" s="32"/>
      <c r="FV382" s="32"/>
      <c r="FW382" s="32"/>
      <c r="FX382" s="32"/>
      <c r="FY382" s="32"/>
      <c r="FZ382" s="32"/>
      <c r="GA382" s="32"/>
      <c r="GB382" s="32"/>
      <c r="GC382" s="32"/>
      <c r="GD382" s="32"/>
      <c r="GE382" s="32"/>
      <c r="GF382" s="32"/>
      <c r="GG382" s="32"/>
      <c r="GH382" s="32"/>
      <c r="GI382" s="32"/>
      <c r="GJ382" s="32"/>
      <c r="GK382" s="32"/>
      <c r="GL382" s="32"/>
      <c r="GM382" s="32"/>
      <c r="GN382" s="32"/>
      <c r="GO382" s="32"/>
      <c r="GP382" s="32"/>
      <c r="GQ382" s="32"/>
      <c r="GR382" s="32"/>
      <c r="GS382" s="32"/>
      <c r="GT382" s="32"/>
      <c r="GU382" s="32"/>
      <c r="GV382" s="32"/>
      <c r="GW382" s="32"/>
      <c r="GX382" s="32"/>
      <c r="GY382" s="32"/>
      <c r="GZ382" s="32"/>
      <c r="HA382" s="32"/>
      <c r="HB382" s="32"/>
      <c r="HC382" s="32"/>
      <c r="HD382" s="32"/>
      <c r="HE382" s="32"/>
      <c r="HF382" s="32"/>
      <c r="HG382" s="32"/>
      <c r="HH382" s="32"/>
      <c r="HI382" s="32"/>
      <c r="HJ382" s="32"/>
      <c r="HK382" s="32"/>
      <c r="HL382" s="32"/>
      <c r="HM382" s="32"/>
      <c r="HN382" s="32"/>
      <c r="HO382" s="32"/>
      <c r="HP382" s="32"/>
      <c r="HQ382" s="32"/>
      <c r="HR382" s="32"/>
      <c r="HS382" s="32"/>
      <c r="HT382" s="32"/>
      <c r="HU382" s="32"/>
      <c r="HV382" s="32"/>
      <c r="HW382" s="32"/>
      <c r="HX382" s="32"/>
      <c r="HY382" s="32"/>
      <c r="HZ382" s="32"/>
      <c r="IA382" s="32"/>
      <c r="IB382" s="32"/>
      <c r="IC382" s="32"/>
      <c r="ID382" s="32"/>
      <c r="IE382" s="32"/>
      <c r="IF382" s="32"/>
      <c r="IG382" s="32"/>
      <c r="IH382" s="32"/>
      <c r="II382" s="32"/>
      <c r="IJ382" s="32"/>
      <c r="IK382" s="32"/>
      <c r="IL382" s="32"/>
      <c r="IM382" s="32"/>
      <c r="IN382" s="32"/>
      <c r="IO382" s="32"/>
      <c r="IP382" s="32"/>
      <c r="IQ382" s="32"/>
      <c r="IR382" s="32"/>
      <c r="IS382" s="32"/>
      <c r="IT382" s="32"/>
      <c r="IU382" s="32"/>
      <c r="IV382" s="32"/>
    </row>
    <row r="383" spans="1:256" s="35" customFormat="1" x14ac:dyDescent="0.25">
      <c r="A383" s="23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CF383" s="32"/>
      <c r="CG383" s="32"/>
      <c r="CH383" s="32"/>
      <c r="CI383" s="32"/>
      <c r="CJ383" s="32"/>
      <c r="CK383" s="32"/>
      <c r="CL383" s="32"/>
      <c r="CM383" s="32"/>
      <c r="CN383" s="32"/>
      <c r="CO383" s="32"/>
      <c r="CP383" s="32"/>
      <c r="CQ383" s="32"/>
      <c r="CR383" s="32"/>
      <c r="CS383" s="32"/>
      <c r="CT383" s="32"/>
      <c r="CU383" s="32"/>
      <c r="CV383" s="32"/>
      <c r="CW383" s="32"/>
      <c r="CX383" s="32"/>
      <c r="CY383" s="32"/>
      <c r="CZ383" s="32"/>
      <c r="DA383" s="32"/>
      <c r="DB383" s="32"/>
      <c r="DC383" s="32"/>
      <c r="DD383" s="32"/>
      <c r="DE383" s="32"/>
      <c r="DF383" s="32"/>
      <c r="DG383" s="32"/>
      <c r="DH383" s="32"/>
      <c r="DI383" s="32"/>
      <c r="DJ383" s="32"/>
      <c r="DK383" s="32"/>
      <c r="DL383" s="32"/>
      <c r="DM383" s="32"/>
      <c r="DN383" s="32"/>
      <c r="DO383" s="32"/>
      <c r="DP383" s="32"/>
      <c r="DQ383" s="32"/>
      <c r="DR383" s="32"/>
      <c r="DS383" s="32"/>
      <c r="DT383" s="32"/>
      <c r="DU383" s="32"/>
      <c r="DV383" s="32"/>
      <c r="DW383" s="32"/>
      <c r="DX383" s="32"/>
      <c r="DY383" s="32"/>
      <c r="DZ383" s="32"/>
      <c r="EA383" s="32"/>
      <c r="EB383" s="32"/>
      <c r="EC383" s="32"/>
      <c r="ED383" s="32"/>
      <c r="EE383" s="32"/>
      <c r="EF383" s="32"/>
      <c r="EG383" s="32"/>
      <c r="EH383" s="32"/>
      <c r="EI383" s="32"/>
      <c r="EJ383" s="32"/>
      <c r="EK383" s="32"/>
      <c r="EL383" s="32"/>
      <c r="EM383" s="32"/>
      <c r="EN383" s="32"/>
      <c r="EO383" s="32"/>
      <c r="EP383" s="32"/>
      <c r="EQ383" s="32"/>
      <c r="ER383" s="32"/>
      <c r="ES383" s="32"/>
      <c r="ET383" s="32"/>
      <c r="EU383" s="32"/>
      <c r="EV383" s="32"/>
      <c r="EW383" s="32"/>
      <c r="EX383" s="32"/>
      <c r="EY383" s="32"/>
      <c r="EZ383" s="32"/>
      <c r="FA383" s="32"/>
      <c r="FB383" s="32"/>
      <c r="FC383" s="32"/>
      <c r="FD383" s="32"/>
      <c r="FE383" s="32"/>
      <c r="FF383" s="32"/>
      <c r="FG383" s="32"/>
      <c r="FH383" s="32"/>
      <c r="FI383" s="32"/>
      <c r="FJ383" s="32"/>
      <c r="FK383" s="32"/>
      <c r="FL383" s="32"/>
      <c r="FM383" s="32"/>
      <c r="FN383" s="32"/>
      <c r="FO383" s="32"/>
      <c r="FP383" s="32"/>
      <c r="FQ383" s="32"/>
      <c r="FR383" s="32"/>
      <c r="FS383" s="32"/>
      <c r="FT383" s="32"/>
      <c r="FU383" s="32"/>
      <c r="FV383" s="32"/>
      <c r="FW383" s="32"/>
      <c r="FX383" s="32"/>
      <c r="FY383" s="32"/>
      <c r="FZ383" s="32"/>
      <c r="GA383" s="32"/>
      <c r="GB383" s="32"/>
      <c r="GC383" s="32"/>
      <c r="GD383" s="32"/>
      <c r="GE383" s="32"/>
      <c r="GF383" s="32"/>
      <c r="GG383" s="32"/>
      <c r="GH383" s="32"/>
      <c r="GI383" s="32"/>
      <c r="GJ383" s="32"/>
      <c r="GK383" s="32"/>
      <c r="GL383" s="32"/>
      <c r="GM383" s="32"/>
      <c r="GN383" s="32"/>
      <c r="GO383" s="32"/>
      <c r="GP383" s="32"/>
      <c r="GQ383" s="32"/>
      <c r="GR383" s="32"/>
      <c r="GS383" s="32"/>
      <c r="GT383" s="32"/>
      <c r="GU383" s="32"/>
      <c r="GV383" s="32"/>
      <c r="GW383" s="32"/>
      <c r="GX383" s="32"/>
      <c r="GY383" s="32"/>
      <c r="GZ383" s="32"/>
      <c r="HA383" s="32"/>
      <c r="HB383" s="32"/>
      <c r="HC383" s="32"/>
      <c r="HD383" s="32"/>
      <c r="HE383" s="32"/>
      <c r="HF383" s="32"/>
      <c r="HG383" s="32"/>
      <c r="HH383" s="32"/>
      <c r="HI383" s="32"/>
      <c r="HJ383" s="32"/>
      <c r="HK383" s="32"/>
      <c r="HL383" s="32"/>
      <c r="HM383" s="32"/>
      <c r="HN383" s="32"/>
      <c r="HO383" s="32"/>
      <c r="HP383" s="32"/>
      <c r="HQ383" s="32"/>
      <c r="HR383" s="32"/>
      <c r="HS383" s="32"/>
      <c r="HT383" s="32"/>
      <c r="HU383" s="32"/>
      <c r="HV383" s="32"/>
      <c r="HW383" s="32"/>
      <c r="HX383" s="32"/>
      <c r="HY383" s="32"/>
      <c r="HZ383" s="32"/>
      <c r="IA383" s="32"/>
      <c r="IB383" s="32"/>
      <c r="IC383" s="32"/>
      <c r="ID383" s="32"/>
      <c r="IE383" s="32"/>
      <c r="IF383" s="32"/>
      <c r="IG383" s="32"/>
      <c r="IH383" s="32"/>
      <c r="II383" s="32"/>
      <c r="IJ383" s="32"/>
      <c r="IK383" s="32"/>
      <c r="IL383" s="32"/>
      <c r="IM383" s="32"/>
      <c r="IN383" s="32"/>
      <c r="IO383" s="32"/>
      <c r="IP383" s="32"/>
      <c r="IQ383" s="32"/>
      <c r="IR383" s="32"/>
      <c r="IS383" s="32"/>
      <c r="IT383" s="32"/>
      <c r="IU383" s="32"/>
      <c r="IV383" s="32"/>
    </row>
    <row r="384" spans="1:256" s="35" customFormat="1" x14ac:dyDescent="0.25">
      <c r="A384" s="23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CF384" s="32"/>
      <c r="CG384" s="32"/>
      <c r="CH384" s="32"/>
      <c r="CI384" s="32"/>
      <c r="CJ384" s="32"/>
      <c r="CK384" s="32"/>
      <c r="CL384" s="32"/>
      <c r="CM384" s="32"/>
      <c r="CN384" s="32"/>
      <c r="CO384" s="32"/>
      <c r="CP384" s="32"/>
      <c r="CQ384" s="32"/>
      <c r="CR384" s="32"/>
      <c r="CS384" s="32"/>
      <c r="CT384" s="32"/>
      <c r="CU384" s="32"/>
      <c r="CV384" s="32"/>
      <c r="CW384" s="32"/>
      <c r="CX384" s="32"/>
      <c r="CY384" s="32"/>
      <c r="CZ384" s="32"/>
      <c r="DA384" s="32"/>
      <c r="DB384" s="32"/>
      <c r="DC384" s="32"/>
      <c r="DD384" s="32"/>
      <c r="DE384" s="32"/>
      <c r="DF384" s="32"/>
      <c r="DG384" s="32"/>
      <c r="DH384" s="32"/>
      <c r="DI384" s="32"/>
      <c r="DJ384" s="32"/>
      <c r="DK384" s="32"/>
      <c r="DL384" s="32"/>
      <c r="DM384" s="32"/>
      <c r="DN384" s="32"/>
      <c r="DO384" s="32"/>
      <c r="DP384" s="32"/>
      <c r="DQ384" s="32"/>
      <c r="DR384" s="32"/>
      <c r="DS384" s="32"/>
      <c r="DT384" s="32"/>
      <c r="DU384" s="32"/>
      <c r="DV384" s="32"/>
      <c r="DW384" s="32"/>
      <c r="DX384" s="32"/>
      <c r="DY384" s="32"/>
      <c r="DZ384" s="32"/>
      <c r="EA384" s="32"/>
      <c r="EB384" s="32"/>
      <c r="EC384" s="32"/>
      <c r="ED384" s="32"/>
      <c r="EE384" s="32"/>
      <c r="EF384" s="32"/>
      <c r="EG384" s="32"/>
      <c r="EH384" s="32"/>
      <c r="EI384" s="32"/>
      <c r="EJ384" s="32"/>
      <c r="EK384" s="32"/>
      <c r="EL384" s="32"/>
      <c r="EM384" s="32"/>
      <c r="EN384" s="32"/>
      <c r="EO384" s="32"/>
      <c r="EP384" s="32"/>
      <c r="EQ384" s="32"/>
      <c r="ER384" s="32"/>
      <c r="ES384" s="32"/>
      <c r="ET384" s="32"/>
      <c r="EU384" s="32"/>
      <c r="EV384" s="32"/>
      <c r="EW384" s="32"/>
      <c r="EX384" s="32"/>
      <c r="EY384" s="32"/>
      <c r="EZ384" s="32"/>
      <c r="FA384" s="32"/>
      <c r="FB384" s="32"/>
      <c r="FC384" s="32"/>
      <c r="FD384" s="32"/>
      <c r="FE384" s="32"/>
      <c r="FF384" s="32"/>
      <c r="FG384" s="32"/>
      <c r="FH384" s="32"/>
      <c r="FI384" s="32"/>
      <c r="FJ384" s="32"/>
      <c r="FK384" s="32"/>
      <c r="FL384" s="32"/>
      <c r="FM384" s="32"/>
      <c r="FN384" s="32"/>
      <c r="FO384" s="32"/>
      <c r="FP384" s="32"/>
      <c r="FQ384" s="32"/>
      <c r="FR384" s="32"/>
      <c r="FS384" s="32"/>
      <c r="FT384" s="32"/>
      <c r="FU384" s="32"/>
      <c r="FV384" s="32"/>
      <c r="FW384" s="32"/>
      <c r="FX384" s="32"/>
      <c r="FY384" s="32"/>
      <c r="FZ384" s="32"/>
      <c r="GA384" s="32"/>
      <c r="GB384" s="32"/>
      <c r="GC384" s="32"/>
      <c r="GD384" s="32"/>
      <c r="GE384" s="32"/>
      <c r="GF384" s="32"/>
      <c r="GG384" s="32"/>
      <c r="GH384" s="32"/>
      <c r="GI384" s="32"/>
      <c r="GJ384" s="32"/>
      <c r="GK384" s="32"/>
      <c r="GL384" s="32"/>
      <c r="GM384" s="32"/>
      <c r="GN384" s="32"/>
      <c r="GO384" s="32"/>
      <c r="GP384" s="32"/>
      <c r="GQ384" s="32"/>
      <c r="GR384" s="32"/>
      <c r="GS384" s="32"/>
      <c r="GT384" s="32"/>
      <c r="GU384" s="32"/>
      <c r="GV384" s="32"/>
      <c r="GW384" s="32"/>
      <c r="GX384" s="32"/>
      <c r="GY384" s="32"/>
      <c r="GZ384" s="32"/>
      <c r="HA384" s="32"/>
      <c r="HB384" s="32"/>
      <c r="HC384" s="32"/>
      <c r="HD384" s="32"/>
      <c r="HE384" s="32"/>
      <c r="HF384" s="32"/>
      <c r="HG384" s="32"/>
      <c r="HH384" s="32"/>
      <c r="HI384" s="32"/>
      <c r="HJ384" s="32"/>
      <c r="HK384" s="32"/>
      <c r="HL384" s="32"/>
      <c r="HM384" s="32"/>
      <c r="HN384" s="32"/>
      <c r="HO384" s="32"/>
      <c r="HP384" s="32"/>
      <c r="HQ384" s="32"/>
      <c r="HR384" s="32"/>
      <c r="HS384" s="32"/>
      <c r="HT384" s="32"/>
      <c r="HU384" s="32"/>
      <c r="HV384" s="32"/>
      <c r="HW384" s="32"/>
      <c r="HX384" s="32"/>
      <c r="HY384" s="32"/>
      <c r="HZ384" s="32"/>
      <c r="IA384" s="32"/>
      <c r="IB384" s="32"/>
      <c r="IC384" s="32"/>
      <c r="ID384" s="32"/>
      <c r="IE384" s="32"/>
      <c r="IF384" s="32"/>
      <c r="IG384" s="32"/>
      <c r="IH384" s="32"/>
      <c r="II384" s="32"/>
      <c r="IJ384" s="32"/>
      <c r="IK384" s="32"/>
      <c r="IL384" s="32"/>
      <c r="IM384" s="32"/>
      <c r="IN384" s="32"/>
      <c r="IO384" s="32"/>
      <c r="IP384" s="32"/>
      <c r="IQ384" s="32"/>
      <c r="IR384" s="32"/>
      <c r="IS384" s="32"/>
      <c r="IT384" s="32"/>
      <c r="IU384" s="32"/>
      <c r="IV384" s="32"/>
    </row>
    <row r="385" spans="1:256" s="35" customFormat="1" x14ac:dyDescent="0.25">
      <c r="A385" s="23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  <c r="CF385" s="32"/>
      <c r="CG385" s="32"/>
      <c r="CH385" s="32"/>
      <c r="CI385" s="32"/>
      <c r="CJ385" s="32"/>
      <c r="CK385" s="32"/>
      <c r="CL385" s="32"/>
      <c r="CM385" s="32"/>
      <c r="CN385" s="32"/>
      <c r="CO385" s="32"/>
      <c r="CP385" s="32"/>
      <c r="CQ385" s="32"/>
      <c r="CR385" s="32"/>
      <c r="CS385" s="32"/>
      <c r="CT385" s="32"/>
      <c r="CU385" s="32"/>
      <c r="CV385" s="32"/>
      <c r="CW385" s="32"/>
      <c r="CX385" s="32"/>
      <c r="CY385" s="32"/>
      <c r="CZ385" s="32"/>
      <c r="DA385" s="32"/>
      <c r="DB385" s="32"/>
      <c r="DC385" s="32"/>
      <c r="DD385" s="32"/>
      <c r="DE385" s="32"/>
      <c r="DF385" s="32"/>
      <c r="DG385" s="32"/>
      <c r="DH385" s="32"/>
      <c r="DI385" s="32"/>
      <c r="DJ385" s="32"/>
      <c r="DK385" s="32"/>
      <c r="DL385" s="32"/>
      <c r="DM385" s="32"/>
      <c r="DN385" s="32"/>
      <c r="DO385" s="32"/>
      <c r="DP385" s="32"/>
      <c r="DQ385" s="32"/>
      <c r="DR385" s="32"/>
      <c r="DS385" s="32"/>
      <c r="DT385" s="32"/>
      <c r="DU385" s="32"/>
      <c r="DV385" s="32"/>
      <c r="DW385" s="32"/>
      <c r="DX385" s="32"/>
      <c r="DY385" s="32"/>
      <c r="DZ385" s="32"/>
      <c r="EA385" s="32"/>
      <c r="EB385" s="32"/>
      <c r="EC385" s="32"/>
      <c r="ED385" s="32"/>
      <c r="EE385" s="32"/>
      <c r="EF385" s="32"/>
      <c r="EG385" s="32"/>
      <c r="EH385" s="32"/>
      <c r="EI385" s="32"/>
      <c r="EJ385" s="32"/>
      <c r="EK385" s="32"/>
      <c r="EL385" s="32"/>
      <c r="EM385" s="32"/>
      <c r="EN385" s="32"/>
      <c r="EO385" s="32"/>
      <c r="EP385" s="32"/>
      <c r="EQ385" s="32"/>
      <c r="ER385" s="32"/>
      <c r="ES385" s="32"/>
      <c r="ET385" s="32"/>
      <c r="EU385" s="32"/>
      <c r="EV385" s="32"/>
      <c r="EW385" s="32"/>
      <c r="EX385" s="32"/>
      <c r="EY385" s="32"/>
      <c r="EZ385" s="32"/>
      <c r="FA385" s="32"/>
      <c r="FB385" s="32"/>
      <c r="FC385" s="32"/>
      <c r="FD385" s="32"/>
      <c r="FE385" s="32"/>
      <c r="FF385" s="32"/>
      <c r="FG385" s="32"/>
      <c r="FH385" s="32"/>
      <c r="FI385" s="32"/>
      <c r="FJ385" s="32"/>
      <c r="FK385" s="32"/>
      <c r="FL385" s="32"/>
      <c r="FM385" s="32"/>
      <c r="FN385" s="32"/>
      <c r="FO385" s="32"/>
      <c r="FP385" s="32"/>
      <c r="FQ385" s="32"/>
      <c r="FR385" s="32"/>
      <c r="FS385" s="32"/>
      <c r="FT385" s="32"/>
      <c r="FU385" s="32"/>
      <c r="FV385" s="32"/>
      <c r="FW385" s="32"/>
      <c r="FX385" s="32"/>
      <c r="FY385" s="32"/>
      <c r="FZ385" s="32"/>
      <c r="GA385" s="32"/>
      <c r="GB385" s="32"/>
      <c r="GC385" s="32"/>
      <c r="GD385" s="32"/>
      <c r="GE385" s="32"/>
      <c r="GF385" s="32"/>
      <c r="GG385" s="32"/>
      <c r="GH385" s="32"/>
      <c r="GI385" s="32"/>
      <c r="GJ385" s="32"/>
      <c r="GK385" s="32"/>
      <c r="GL385" s="32"/>
      <c r="GM385" s="32"/>
      <c r="GN385" s="32"/>
      <c r="GO385" s="32"/>
      <c r="GP385" s="32"/>
      <c r="GQ385" s="32"/>
      <c r="GR385" s="32"/>
      <c r="GS385" s="32"/>
      <c r="GT385" s="32"/>
      <c r="GU385" s="32"/>
      <c r="GV385" s="32"/>
      <c r="GW385" s="32"/>
      <c r="GX385" s="32"/>
      <c r="GY385" s="32"/>
      <c r="GZ385" s="32"/>
      <c r="HA385" s="32"/>
      <c r="HB385" s="32"/>
      <c r="HC385" s="32"/>
      <c r="HD385" s="32"/>
      <c r="HE385" s="32"/>
      <c r="HF385" s="32"/>
      <c r="HG385" s="32"/>
      <c r="HH385" s="32"/>
      <c r="HI385" s="32"/>
      <c r="HJ385" s="32"/>
      <c r="HK385" s="32"/>
      <c r="HL385" s="32"/>
      <c r="HM385" s="32"/>
      <c r="HN385" s="32"/>
      <c r="HO385" s="32"/>
      <c r="HP385" s="32"/>
      <c r="HQ385" s="32"/>
      <c r="HR385" s="32"/>
      <c r="HS385" s="32"/>
      <c r="HT385" s="32"/>
      <c r="HU385" s="32"/>
      <c r="HV385" s="32"/>
      <c r="HW385" s="32"/>
      <c r="HX385" s="32"/>
      <c r="HY385" s="32"/>
      <c r="HZ385" s="32"/>
      <c r="IA385" s="32"/>
      <c r="IB385" s="32"/>
      <c r="IC385" s="32"/>
      <c r="ID385" s="32"/>
      <c r="IE385" s="32"/>
      <c r="IF385" s="32"/>
      <c r="IG385" s="32"/>
      <c r="IH385" s="32"/>
      <c r="II385" s="32"/>
      <c r="IJ385" s="32"/>
      <c r="IK385" s="32"/>
      <c r="IL385" s="32"/>
      <c r="IM385" s="32"/>
      <c r="IN385" s="32"/>
      <c r="IO385" s="32"/>
      <c r="IP385" s="32"/>
      <c r="IQ385" s="32"/>
      <c r="IR385" s="32"/>
      <c r="IS385" s="32"/>
      <c r="IT385" s="32"/>
      <c r="IU385" s="32"/>
      <c r="IV385" s="32"/>
    </row>
    <row r="386" spans="1:256" s="35" customFormat="1" x14ac:dyDescent="0.25">
      <c r="A386" s="23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  <c r="CF386" s="32"/>
      <c r="CG386" s="32"/>
      <c r="CH386" s="32"/>
      <c r="CI386" s="32"/>
      <c r="CJ386" s="32"/>
      <c r="CK386" s="32"/>
      <c r="CL386" s="32"/>
      <c r="CM386" s="32"/>
      <c r="CN386" s="32"/>
      <c r="CO386" s="32"/>
      <c r="CP386" s="32"/>
      <c r="CQ386" s="32"/>
      <c r="CR386" s="32"/>
      <c r="CS386" s="32"/>
      <c r="CT386" s="32"/>
      <c r="CU386" s="32"/>
      <c r="CV386" s="32"/>
      <c r="CW386" s="32"/>
      <c r="CX386" s="32"/>
      <c r="CY386" s="32"/>
      <c r="CZ386" s="32"/>
      <c r="DA386" s="32"/>
      <c r="DB386" s="32"/>
      <c r="DC386" s="32"/>
      <c r="DD386" s="32"/>
      <c r="DE386" s="32"/>
      <c r="DF386" s="32"/>
      <c r="DG386" s="32"/>
      <c r="DH386" s="32"/>
      <c r="DI386" s="32"/>
      <c r="DJ386" s="32"/>
      <c r="DK386" s="32"/>
      <c r="DL386" s="32"/>
      <c r="DM386" s="32"/>
      <c r="DN386" s="32"/>
      <c r="DO386" s="32"/>
      <c r="DP386" s="32"/>
      <c r="DQ386" s="32"/>
      <c r="DR386" s="32"/>
      <c r="DS386" s="32"/>
      <c r="DT386" s="32"/>
      <c r="DU386" s="32"/>
      <c r="DV386" s="32"/>
      <c r="DW386" s="32"/>
      <c r="DX386" s="32"/>
      <c r="DY386" s="32"/>
      <c r="DZ386" s="32"/>
      <c r="EA386" s="32"/>
      <c r="EB386" s="32"/>
      <c r="EC386" s="32"/>
      <c r="ED386" s="32"/>
      <c r="EE386" s="32"/>
      <c r="EF386" s="32"/>
      <c r="EG386" s="32"/>
      <c r="EH386" s="32"/>
      <c r="EI386" s="32"/>
      <c r="EJ386" s="32"/>
      <c r="EK386" s="32"/>
      <c r="EL386" s="32"/>
      <c r="EM386" s="32"/>
      <c r="EN386" s="32"/>
      <c r="EO386" s="32"/>
      <c r="EP386" s="32"/>
      <c r="EQ386" s="32"/>
      <c r="ER386" s="32"/>
      <c r="ES386" s="32"/>
      <c r="ET386" s="32"/>
      <c r="EU386" s="32"/>
      <c r="EV386" s="32"/>
      <c r="EW386" s="32"/>
      <c r="EX386" s="32"/>
      <c r="EY386" s="32"/>
      <c r="EZ386" s="32"/>
      <c r="FA386" s="32"/>
      <c r="FB386" s="32"/>
      <c r="FC386" s="32"/>
      <c r="FD386" s="32"/>
      <c r="FE386" s="32"/>
      <c r="FF386" s="32"/>
      <c r="FG386" s="32"/>
      <c r="FH386" s="32"/>
      <c r="FI386" s="32"/>
      <c r="FJ386" s="32"/>
      <c r="FK386" s="32"/>
      <c r="FL386" s="32"/>
      <c r="FM386" s="32"/>
      <c r="FN386" s="32"/>
      <c r="FO386" s="32"/>
      <c r="FP386" s="32"/>
      <c r="FQ386" s="32"/>
      <c r="FR386" s="32"/>
      <c r="FS386" s="32"/>
      <c r="FT386" s="32"/>
      <c r="FU386" s="32"/>
      <c r="FV386" s="32"/>
      <c r="FW386" s="32"/>
      <c r="FX386" s="32"/>
      <c r="FY386" s="32"/>
      <c r="FZ386" s="32"/>
      <c r="GA386" s="32"/>
      <c r="GB386" s="32"/>
      <c r="GC386" s="32"/>
      <c r="GD386" s="32"/>
      <c r="GE386" s="32"/>
      <c r="GF386" s="32"/>
      <c r="GG386" s="32"/>
      <c r="GH386" s="32"/>
      <c r="GI386" s="32"/>
      <c r="GJ386" s="32"/>
      <c r="GK386" s="32"/>
      <c r="GL386" s="32"/>
      <c r="GM386" s="32"/>
      <c r="GN386" s="32"/>
      <c r="GO386" s="32"/>
      <c r="GP386" s="32"/>
      <c r="GQ386" s="32"/>
      <c r="GR386" s="32"/>
      <c r="GS386" s="32"/>
      <c r="GT386" s="32"/>
      <c r="GU386" s="32"/>
      <c r="GV386" s="32"/>
      <c r="GW386" s="32"/>
      <c r="GX386" s="32"/>
      <c r="GY386" s="32"/>
      <c r="GZ386" s="32"/>
      <c r="HA386" s="32"/>
      <c r="HB386" s="32"/>
      <c r="HC386" s="32"/>
      <c r="HD386" s="32"/>
      <c r="HE386" s="32"/>
      <c r="HF386" s="32"/>
      <c r="HG386" s="32"/>
      <c r="HH386" s="32"/>
      <c r="HI386" s="32"/>
      <c r="HJ386" s="32"/>
      <c r="HK386" s="32"/>
      <c r="HL386" s="32"/>
      <c r="HM386" s="32"/>
      <c r="HN386" s="32"/>
      <c r="HO386" s="32"/>
      <c r="HP386" s="32"/>
      <c r="HQ386" s="32"/>
      <c r="HR386" s="32"/>
      <c r="HS386" s="32"/>
      <c r="HT386" s="32"/>
      <c r="HU386" s="32"/>
      <c r="HV386" s="32"/>
      <c r="HW386" s="32"/>
      <c r="HX386" s="32"/>
      <c r="HY386" s="32"/>
      <c r="HZ386" s="32"/>
      <c r="IA386" s="32"/>
      <c r="IB386" s="32"/>
      <c r="IC386" s="32"/>
      <c r="ID386" s="32"/>
      <c r="IE386" s="32"/>
      <c r="IF386" s="32"/>
      <c r="IG386" s="32"/>
      <c r="IH386" s="32"/>
      <c r="II386" s="32"/>
      <c r="IJ386" s="32"/>
      <c r="IK386" s="32"/>
      <c r="IL386" s="32"/>
      <c r="IM386" s="32"/>
      <c r="IN386" s="32"/>
      <c r="IO386" s="32"/>
      <c r="IP386" s="32"/>
      <c r="IQ386" s="32"/>
      <c r="IR386" s="32"/>
      <c r="IS386" s="32"/>
      <c r="IT386" s="32"/>
      <c r="IU386" s="32"/>
      <c r="IV386" s="32"/>
    </row>
    <row r="387" spans="1:256" s="35" customFormat="1" x14ac:dyDescent="0.25">
      <c r="A387" s="23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  <c r="CF387" s="32"/>
      <c r="CG387" s="32"/>
      <c r="CH387" s="32"/>
      <c r="CI387" s="32"/>
      <c r="CJ387" s="32"/>
      <c r="CK387" s="32"/>
      <c r="CL387" s="32"/>
      <c r="CM387" s="32"/>
      <c r="CN387" s="32"/>
      <c r="CO387" s="32"/>
      <c r="CP387" s="32"/>
      <c r="CQ387" s="32"/>
      <c r="CR387" s="32"/>
      <c r="CS387" s="32"/>
      <c r="CT387" s="32"/>
      <c r="CU387" s="32"/>
      <c r="CV387" s="32"/>
      <c r="CW387" s="32"/>
      <c r="CX387" s="32"/>
      <c r="CY387" s="32"/>
      <c r="CZ387" s="32"/>
      <c r="DA387" s="32"/>
      <c r="DB387" s="32"/>
      <c r="DC387" s="32"/>
      <c r="DD387" s="32"/>
      <c r="DE387" s="32"/>
      <c r="DF387" s="32"/>
      <c r="DG387" s="32"/>
      <c r="DH387" s="32"/>
      <c r="DI387" s="32"/>
      <c r="DJ387" s="32"/>
      <c r="DK387" s="32"/>
      <c r="DL387" s="32"/>
      <c r="DM387" s="32"/>
      <c r="DN387" s="32"/>
      <c r="DO387" s="32"/>
      <c r="DP387" s="32"/>
      <c r="DQ387" s="32"/>
      <c r="DR387" s="32"/>
      <c r="DS387" s="32"/>
      <c r="DT387" s="32"/>
      <c r="DU387" s="32"/>
      <c r="DV387" s="32"/>
      <c r="DW387" s="32"/>
      <c r="DX387" s="32"/>
      <c r="DY387" s="32"/>
      <c r="DZ387" s="32"/>
      <c r="EA387" s="32"/>
      <c r="EB387" s="32"/>
      <c r="EC387" s="32"/>
      <c r="ED387" s="32"/>
      <c r="EE387" s="32"/>
      <c r="EF387" s="32"/>
      <c r="EG387" s="32"/>
      <c r="EH387" s="32"/>
      <c r="EI387" s="32"/>
      <c r="EJ387" s="32"/>
      <c r="EK387" s="32"/>
      <c r="EL387" s="32"/>
      <c r="EM387" s="32"/>
      <c r="EN387" s="32"/>
      <c r="EO387" s="32"/>
      <c r="EP387" s="32"/>
      <c r="EQ387" s="32"/>
      <c r="ER387" s="32"/>
      <c r="ES387" s="32"/>
      <c r="ET387" s="32"/>
      <c r="EU387" s="32"/>
      <c r="EV387" s="32"/>
      <c r="EW387" s="32"/>
      <c r="EX387" s="32"/>
      <c r="EY387" s="32"/>
      <c r="EZ387" s="32"/>
      <c r="FA387" s="32"/>
      <c r="FB387" s="32"/>
      <c r="FC387" s="32"/>
      <c r="FD387" s="32"/>
      <c r="FE387" s="32"/>
      <c r="FF387" s="32"/>
      <c r="FG387" s="32"/>
      <c r="FH387" s="32"/>
      <c r="FI387" s="32"/>
      <c r="FJ387" s="32"/>
      <c r="FK387" s="32"/>
      <c r="FL387" s="32"/>
      <c r="FM387" s="32"/>
      <c r="FN387" s="32"/>
      <c r="FO387" s="32"/>
      <c r="FP387" s="32"/>
      <c r="FQ387" s="32"/>
      <c r="FR387" s="32"/>
      <c r="FS387" s="32"/>
      <c r="FT387" s="32"/>
      <c r="FU387" s="32"/>
      <c r="FV387" s="32"/>
      <c r="FW387" s="32"/>
      <c r="FX387" s="32"/>
      <c r="FY387" s="32"/>
      <c r="FZ387" s="32"/>
      <c r="GA387" s="32"/>
      <c r="GB387" s="32"/>
      <c r="GC387" s="32"/>
      <c r="GD387" s="32"/>
      <c r="GE387" s="32"/>
      <c r="GF387" s="32"/>
      <c r="GG387" s="32"/>
      <c r="GH387" s="32"/>
      <c r="GI387" s="32"/>
      <c r="GJ387" s="32"/>
      <c r="GK387" s="32"/>
      <c r="GL387" s="32"/>
      <c r="GM387" s="32"/>
      <c r="GN387" s="32"/>
      <c r="GO387" s="32"/>
      <c r="GP387" s="32"/>
      <c r="GQ387" s="32"/>
      <c r="GR387" s="32"/>
      <c r="GS387" s="32"/>
      <c r="GT387" s="32"/>
      <c r="GU387" s="32"/>
      <c r="GV387" s="32"/>
      <c r="GW387" s="32"/>
      <c r="GX387" s="32"/>
      <c r="GY387" s="32"/>
      <c r="GZ387" s="32"/>
      <c r="HA387" s="32"/>
      <c r="HB387" s="32"/>
      <c r="HC387" s="32"/>
      <c r="HD387" s="32"/>
      <c r="HE387" s="32"/>
      <c r="HF387" s="32"/>
      <c r="HG387" s="32"/>
      <c r="HH387" s="32"/>
      <c r="HI387" s="32"/>
      <c r="HJ387" s="32"/>
      <c r="HK387" s="32"/>
      <c r="HL387" s="32"/>
      <c r="HM387" s="32"/>
      <c r="HN387" s="32"/>
      <c r="HO387" s="32"/>
      <c r="HP387" s="32"/>
      <c r="HQ387" s="32"/>
      <c r="HR387" s="32"/>
      <c r="HS387" s="32"/>
      <c r="HT387" s="32"/>
      <c r="HU387" s="32"/>
      <c r="HV387" s="32"/>
      <c r="HW387" s="32"/>
      <c r="HX387" s="32"/>
      <c r="HY387" s="32"/>
      <c r="HZ387" s="32"/>
      <c r="IA387" s="32"/>
      <c r="IB387" s="32"/>
      <c r="IC387" s="32"/>
      <c r="ID387" s="32"/>
      <c r="IE387" s="32"/>
      <c r="IF387" s="32"/>
      <c r="IG387" s="32"/>
      <c r="IH387" s="32"/>
      <c r="II387" s="32"/>
      <c r="IJ387" s="32"/>
      <c r="IK387" s="32"/>
      <c r="IL387" s="32"/>
      <c r="IM387" s="32"/>
      <c r="IN387" s="32"/>
      <c r="IO387" s="32"/>
      <c r="IP387" s="32"/>
      <c r="IQ387" s="32"/>
      <c r="IR387" s="32"/>
      <c r="IS387" s="32"/>
      <c r="IT387" s="32"/>
      <c r="IU387" s="32"/>
      <c r="IV387" s="32"/>
    </row>
    <row r="388" spans="1:256" s="35" customFormat="1" x14ac:dyDescent="0.25">
      <c r="A388" s="23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CM388" s="32"/>
      <c r="CN388" s="32"/>
      <c r="CO388" s="32"/>
      <c r="CP388" s="32"/>
      <c r="CQ388" s="32"/>
      <c r="CR388" s="32"/>
      <c r="CS388" s="32"/>
      <c r="CT388" s="32"/>
      <c r="CU388" s="32"/>
      <c r="CV388" s="32"/>
      <c r="CW388" s="32"/>
      <c r="CX388" s="32"/>
      <c r="CY388" s="32"/>
      <c r="CZ388" s="32"/>
      <c r="DA388" s="32"/>
      <c r="DB388" s="32"/>
      <c r="DC388" s="32"/>
      <c r="DD388" s="32"/>
      <c r="DE388" s="32"/>
      <c r="DF388" s="32"/>
      <c r="DG388" s="32"/>
      <c r="DH388" s="32"/>
      <c r="DI388" s="32"/>
      <c r="DJ388" s="32"/>
      <c r="DK388" s="32"/>
      <c r="DL388" s="32"/>
      <c r="DM388" s="32"/>
      <c r="DN388" s="32"/>
      <c r="DO388" s="32"/>
      <c r="DP388" s="32"/>
      <c r="DQ388" s="32"/>
      <c r="DR388" s="32"/>
      <c r="DS388" s="32"/>
      <c r="DT388" s="32"/>
      <c r="DU388" s="32"/>
      <c r="DV388" s="32"/>
      <c r="DW388" s="32"/>
      <c r="DX388" s="32"/>
      <c r="DY388" s="32"/>
      <c r="DZ388" s="32"/>
      <c r="EA388" s="32"/>
      <c r="EB388" s="32"/>
      <c r="EC388" s="32"/>
      <c r="ED388" s="32"/>
      <c r="EE388" s="32"/>
      <c r="EF388" s="32"/>
      <c r="EG388" s="32"/>
      <c r="EH388" s="32"/>
      <c r="EI388" s="32"/>
      <c r="EJ388" s="32"/>
      <c r="EK388" s="32"/>
      <c r="EL388" s="32"/>
      <c r="EM388" s="32"/>
      <c r="EN388" s="32"/>
      <c r="EO388" s="32"/>
      <c r="EP388" s="32"/>
      <c r="EQ388" s="32"/>
      <c r="ER388" s="32"/>
      <c r="ES388" s="32"/>
      <c r="ET388" s="32"/>
      <c r="EU388" s="32"/>
      <c r="EV388" s="32"/>
      <c r="EW388" s="32"/>
      <c r="EX388" s="32"/>
      <c r="EY388" s="32"/>
      <c r="EZ388" s="32"/>
      <c r="FA388" s="32"/>
      <c r="FB388" s="32"/>
      <c r="FC388" s="32"/>
      <c r="FD388" s="32"/>
      <c r="FE388" s="32"/>
      <c r="FF388" s="32"/>
      <c r="FG388" s="32"/>
      <c r="FH388" s="32"/>
      <c r="FI388" s="32"/>
      <c r="FJ388" s="32"/>
      <c r="FK388" s="32"/>
      <c r="FL388" s="32"/>
      <c r="FM388" s="32"/>
      <c r="FN388" s="32"/>
      <c r="FO388" s="32"/>
      <c r="FP388" s="32"/>
      <c r="FQ388" s="32"/>
      <c r="FR388" s="32"/>
      <c r="FS388" s="32"/>
      <c r="FT388" s="32"/>
      <c r="FU388" s="32"/>
      <c r="FV388" s="32"/>
      <c r="FW388" s="32"/>
      <c r="FX388" s="32"/>
      <c r="FY388" s="32"/>
      <c r="FZ388" s="32"/>
      <c r="GA388" s="32"/>
      <c r="GB388" s="32"/>
      <c r="GC388" s="32"/>
      <c r="GD388" s="32"/>
      <c r="GE388" s="32"/>
      <c r="GF388" s="32"/>
      <c r="GG388" s="32"/>
      <c r="GH388" s="32"/>
      <c r="GI388" s="32"/>
      <c r="GJ388" s="32"/>
      <c r="GK388" s="32"/>
      <c r="GL388" s="32"/>
      <c r="GM388" s="32"/>
      <c r="GN388" s="32"/>
      <c r="GO388" s="32"/>
      <c r="GP388" s="32"/>
      <c r="GQ388" s="32"/>
      <c r="GR388" s="32"/>
      <c r="GS388" s="32"/>
      <c r="GT388" s="32"/>
      <c r="GU388" s="32"/>
      <c r="GV388" s="32"/>
      <c r="GW388" s="32"/>
      <c r="GX388" s="32"/>
      <c r="GY388" s="32"/>
      <c r="GZ388" s="32"/>
      <c r="HA388" s="32"/>
      <c r="HB388" s="32"/>
      <c r="HC388" s="32"/>
      <c r="HD388" s="32"/>
      <c r="HE388" s="32"/>
      <c r="HF388" s="32"/>
      <c r="HG388" s="32"/>
      <c r="HH388" s="32"/>
      <c r="HI388" s="32"/>
      <c r="HJ388" s="32"/>
      <c r="HK388" s="32"/>
      <c r="HL388" s="32"/>
      <c r="HM388" s="32"/>
      <c r="HN388" s="32"/>
      <c r="HO388" s="32"/>
      <c r="HP388" s="32"/>
      <c r="HQ388" s="32"/>
      <c r="HR388" s="32"/>
      <c r="HS388" s="32"/>
      <c r="HT388" s="32"/>
      <c r="HU388" s="32"/>
      <c r="HV388" s="32"/>
      <c r="HW388" s="32"/>
      <c r="HX388" s="32"/>
      <c r="HY388" s="32"/>
      <c r="HZ388" s="32"/>
      <c r="IA388" s="32"/>
      <c r="IB388" s="32"/>
      <c r="IC388" s="32"/>
      <c r="ID388" s="32"/>
      <c r="IE388" s="32"/>
      <c r="IF388" s="32"/>
      <c r="IG388" s="32"/>
      <c r="IH388" s="32"/>
      <c r="II388" s="32"/>
      <c r="IJ388" s="32"/>
      <c r="IK388" s="32"/>
      <c r="IL388" s="32"/>
      <c r="IM388" s="32"/>
      <c r="IN388" s="32"/>
      <c r="IO388" s="32"/>
      <c r="IP388" s="32"/>
      <c r="IQ388" s="32"/>
      <c r="IR388" s="32"/>
      <c r="IS388" s="32"/>
      <c r="IT388" s="32"/>
      <c r="IU388" s="32"/>
      <c r="IV388" s="32"/>
    </row>
    <row r="389" spans="1:256" s="35" customFormat="1" x14ac:dyDescent="0.25">
      <c r="A389" s="23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  <c r="CF389" s="32"/>
      <c r="CG389" s="32"/>
      <c r="CH389" s="32"/>
      <c r="CI389" s="32"/>
      <c r="CJ389" s="32"/>
      <c r="CK389" s="32"/>
      <c r="CL389" s="32"/>
      <c r="CM389" s="32"/>
      <c r="CN389" s="32"/>
      <c r="CO389" s="32"/>
      <c r="CP389" s="32"/>
      <c r="CQ389" s="32"/>
      <c r="CR389" s="32"/>
      <c r="CS389" s="32"/>
      <c r="CT389" s="32"/>
      <c r="CU389" s="32"/>
      <c r="CV389" s="32"/>
      <c r="CW389" s="32"/>
      <c r="CX389" s="32"/>
      <c r="CY389" s="32"/>
      <c r="CZ389" s="32"/>
      <c r="DA389" s="32"/>
      <c r="DB389" s="32"/>
      <c r="DC389" s="32"/>
      <c r="DD389" s="32"/>
      <c r="DE389" s="32"/>
      <c r="DF389" s="32"/>
      <c r="DG389" s="32"/>
      <c r="DH389" s="32"/>
      <c r="DI389" s="32"/>
      <c r="DJ389" s="32"/>
      <c r="DK389" s="32"/>
      <c r="DL389" s="32"/>
      <c r="DM389" s="32"/>
      <c r="DN389" s="32"/>
      <c r="DO389" s="32"/>
      <c r="DP389" s="32"/>
      <c r="DQ389" s="32"/>
      <c r="DR389" s="32"/>
      <c r="DS389" s="32"/>
      <c r="DT389" s="32"/>
      <c r="DU389" s="32"/>
      <c r="DV389" s="32"/>
      <c r="DW389" s="32"/>
      <c r="DX389" s="32"/>
      <c r="DY389" s="32"/>
      <c r="DZ389" s="32"/>
      <c r="EA389" s="32"/>
      <c r="EB389" s="32"/>
      <c r="EC389" s="32"/>
      <c r="ED389" s="32"/>
      <c r="EE389" s="32"/>
      <c r="EF389" s="32"/>
      <c r="EG389" s="32"/>
      <c r="EH389" s="32"/>
      <c r="EI389" s="32"/>
      <c r="EJ389" s="32"/>
      <c r="EK389" s="32"/>
      <c r="EL389" s="32"/>
      <c r="EM389" s="32"/>
      <c r="EN389" s="32"/>
      <c r="EO389" s="32"/>
      <c r="EP389" s="32"/>
      <c r="EQ389" s="32"/>
      <c r="ER389" s="32"/>
      <c r="ES389" s="32"/>
      <c r="ET389" s="32"/>
      <c r="EU389" s="32"/>
      <c r="EV389" s="32"/>
      <c r="EW389" s="32"/>
      <c r="EX389" s="32"/>
      <c r="EY389" s="32"/>
      <c r="EZ389" s="32"/>
      <c r="FA389" s="32"/>
      <c r="FB389" s="32"/>
      <c r="FC389" s="32"/>
      <c r="FD389" s="32"/>
      <c r="FE389" s="32"/>
      <c r="FF389" s="32"/>
      <c r="FG389" s="32"/>
      <c r="FH389" s="32"/>
      <c r="FI389" s="32"/>
      <c r="FJ389" s="32"/>
      <c r="FK389" s="32"/>
      <c r="FL389" s="32"/>
      <c r="FM389" s="32"/>
      <c r="FN389" s="32"/>
      <c r="FO389" s="32"/>
      <c r="FP389" s="32"/>
      <c r="FQ389" s="32"/>
      <c r="FR389" s="32"/>
      <c r="FS389" s="32"/>
      <c r="FT389" s="32"/>
      <c r="FU389" s="32"/>
      <c r="FV389" s="32"/>
      <c r="FW389" s="32"/>
      <c r="FX389" s="32"/>
      <c r="FY389" s="32"/>
      <c r="FZ389" s="32"/>
      <c r="GA389" s="32"/>
      <c r="GB389" s="32"/>
      <c r="GC389" s="32"/>
      <c r="GD389" s="32"/>
      <c r="GE389" s="32"/>
      <c r="GF389" s="32"/>
      <c r="GG389" s="32"/>
      <c r="GH389" s="32"/>
      <c r="GI389" s="32"/>
      <c r="GJ389" s="32"/>
      <c r="GK389" s="32"/>
      <c r="GL389" s="32"/>
      <c r="GM389" s="32"/>
      <c r="GN389" s="32"/>
      <c r="GO389" s="32"/>
      <c r="GP389" s="32"/>
      <c r="GQ389" s="32"/>
      <c r="GR389" s="32"/>
      <c r="GS389" s="32"/>
      <c r="GT389" s="32"/>
      <c r="GU389" s="32"/>
      <c r="GV389" s="32"/>
      <c r="GW389" s="32"/>
      <c r="GX389" s="32"/>
      <c r="GY389" s="32"/>
      <c r="GZ389" s="32"/>
      <c r="HA389" s="32"/>
      <c r="HB389" s="32"/>
      <c r="HC389" s="32"/>
      <c r="HD389" s="32"/>
      <c r="HE389" s="32"/>
      <c r="HF389" s="32"/>
      <c r="HG389" s="32"/>
      <c r="HH389" s="32"/>
      <c r="HI389" s="32"/>
      <c r="HJ389" s="32"/>
      <c r="HK389" s="32"/>
      <c r="HL389" s="32"/>
      <c r="HM389" s="32"/>
      <c r="HN389" s="32"/>
      <c r="HO389" s="32"/>
      <c r="HP389" s="32"/>
      <c r="HQ389" s="32"/>
      <c r="HR389" s="32"/>
      <c r="HS389" s="32"/>
      <c r="HT389" s="32"/>
      <c r="HU389" s="32"/>
      <c r="HV389" s="32"/>
      <c r="HW389" s="32"/>
      <c r="HX389" s="32"/>
      <c r="HY389" s="32"/>
      <c r="HZ389" s="32"/>
      <c r="IA389" s="32"/>
      <c r="IB389" s="32"/>
      <c r="IC389" s="32"/>
      <c r="ID389" s="32"/>
      <c r="IE389" s="32"/>
      <c r="IF389" s="32"/>
      <c r="IG389" s="32"/>
      <c r="IH389" s="32"/>
      <c r="II389" s="32"/>
      <c r="IJ389" s="32"/>
      <c r="IK389" s="32"/>
      <c r="IL389" s="32"/>
      <c r="IM389" s="32"/>
      <c r="IN389" s="32"/>
      <c r="IO389" s="32"/>
      <c r="IP389" s="32"/>
      <c r="IQ389" s="32"/>
      <c r="IR389" s="32"/>
      <c r="IS389" s="32"/>
      <c r="IT389" s="32"/>
      <c r="IU389" s="32"/>
      <c r="IV389" s="32"/>
    </row>
    <row r="390" spans="1:256" s="35" customFormat="1" x14ac:dyDescent="0.25">
      <c r="A390" s="23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  <c r="CF390" s="32"/>
      <c r="CG390" s="32"/>
      <c r="CH390" s="32"/>
      <c r="CI390" s="32"/>
      <c r="CJ390" s="32"/>
      <c r="CK390" s="32"/>
      <c r="CL390" s="32"/>
      <c r="CM390" s="32"/>
      <c r="CN390" s="32"/>
      <c r="CO390" s="32"/>
      <c r="CP390" s="32"/>
      <c r="CQ390" s="32"/>
      <c r="CR390" s="32"/>
      <c r="CS390" s="32"/>
      <c r="CT390" s="32"/>
      <c r="CU390" s="32"/>
      <c r="CV390" s="32"/>
      <c r="CW390" s="32"/>
      <c r="CX390" s="32"/>
      <c r="CY390" s="32"/>
      <c r="CZ390" s="32"/>
      <c r="DA390" s="32"/>
      <c r="DB390" s="32"/>
      <c r="DC390" s="32"/>
      <c r="DD390" s="32"/>
      <c r="DE390" s="32"/>
      <c r="DF390" s="32"/>
      <c r="DG390" s="32"/>
      <c r="DH390" s="32"/>
      <c r="DI390" s="32"/>
      <c r="DJ390" s="32"/>
      <c r="DK390" s="32"/>
      <c r="DL390" s="32"/>
      <c r="DM390" s="32"/>
      <c r="DN390" s="32"/>
      <c r="DO390" s="32"/>
      <c r="DP390" s="32"/>
      <c r="DQ390" s="32"/>
      <c r="DR390" s="32"/>
      <c r="DS390" s="32"/>
      <c r="DT390" s="32"/>
      <c r="DU390" s="32"/>
      <c r="DV390" s="32"/>
      <c r="DW390" s="32"/>
      <c r="DX390" s="32"/>
      <c r="DY390" s="32"/>
      <c r="DZ390" s="32"/>
      <c r="EA390" s="32"/>
      <c r="EB390" s="32"/>
      <c r="EC390" s="32"/>
      <c r="ED390" s="32"/>
      <c r="EE390" s="32"/>
      <c r="EF390" s="32"/>
      <c r="EG390" s="32"/>
      <c r="EH390" s="32"/>
      <c r="EI390" s="32"/>
      <c r="EJ390" s="32"/>
      <c r="EK390" s="32"/>
      <c r="EL390" s="32"/>
      <c r="EM390" s="32"/>
      <c r="EN390" s="32"/>
      <c r="EO390" s="32"/>
      <c r="EP390" s="32"/>
      <c r="EQ390" s="32"/>
      <c r="ER390" s="32"/>
      <c r="ES390" s="32"/>
      <c r="ET390" s="32"/>
      <c r="EU390" s="32"/>
      <c r="EV390" s="32"/>
      <c r="EW390" s="32"/>
      <c r="EX390" s="32"/>
      <c r="EY390" s="32"/>
      <c r="EZ390" s="32"/>
      <c r="FA390" s="32"/>
      <c r="FB390" s="32"/>
      <c r="FC390" s="32"/>
      <c r="FD390" s="32"/>
      <c r="FE390" s="32"/>
      <c r="FF390" s="32"/>
      <c r="FG390" s="32"/>
      <c r="FH390" s="32"/>
      <c r="FI390" s="32"/>
      <c r="FJ390" s="32"/>
      <c r="FK390" s="32"/>
      <c r="FL390" s="32"/>
      <c r="FM390" s="32"/>
      <c r="FN390" s="32"/>
      <c r="FO390" s="32"/>
      <c r="FP390" s="32"/>
      <c r="FQ390" s="32"/>
      <c r="FR390" s="32"/>
      <c r="FS390" s="32"/>
      <c r="FT390" s="32"/>
      <c r="FU390" s="32"/>
      <c r="FV390" s="32"/>
      <c r="FW390" s="32"/>
      <c r="FX390" s="32"/>
      <c r="FY390" s="32"/>
      <c r="FZ390" s="32"/>
      <c r="GA390" s="32"/>
      <c r="GB390" s="32"/>
      <c r="GC390" s="32"/>
      <c r="GD390" s="32"/>
      <c r="GE390" s="32"/>
      <c r="GF390" s="32"/>
      <c r="GG390" s="32"/>
      <c r="GH390" s="32"/>
      <c r="GI390" s="32"/>
      <c r="GJ390" s="32"/>
      <c r="GK390" s="32"/>
      <c r="GL390" s="32"/>
      <c r="GM390" s="32"/>
      <c r="GN390" s="32"/>
      <c r="GO390" s="32"/>
      <c r="GP390" s="32"/>
      <c r="GQ390" s="32"/>
      <c r="GR390" s="32"/>
      <c r="GS390" s="32"/>
      <c r="GT390" s="32"/>
      <c r="GU390" s="32"/>
      <c r="GV390" s="32"/>
      <c r="GW390" s="32"/>
      <c r="GX390" s="32"/>
      <c r="GY390" s="32"/>
      <c r="GZ390" s="32"/>
      <c r="HA390" s="32"/>
      <c r="HB390" s="32"/>
      <c r="HC390" s="32"/>
      <c r="HD390" s="32"/>
      <c r="HE390" s="32"/>
      <c r="HF390" s="32"/>
      <c r="HG390" s="32"/>
      <c r="HH390" s="32"/>
      <c r="HI390" s="32"/>
      <c r="HJ390" s="32"/>
      <c r="HK390" s="32"/>
      <c r="HL390" s="32"/>
      <c r="HM390" s="32"/>
      <c r="HN390" s="32"/>
      <c r="HO390" s="32"/>
      <c r="HP390" s="32"/>
      <c r="HQ390" s="32"/>
      <c r="HR390" s="32"/>
      <c r="HS390" s="32"/>
      <c r="HT390" s="32"/>
      <c r="HU390" s="32"/>
      <c r="HV390" s="32"/>
      <c r="HW390" s="32"/>
      <c r="HX390" s="32"/>
      <c r="HY390" s="32"/>
      <c r="HZ390" s="32"/>
      <c r="IA390" s="32"/>
      <c r="IB390" s="32"/>
      <c r="IC390" s="32"/>
      <c r="ID390" s="32"/>
      <c r="IE390" s="32"/>
      <c r="IF390" s="32"/>
      <c r="IG390" s="32"/>
      <c r="IH390" s="32"/>
      <c r="II390" s="32"/>
      <c r="IJ390" s="32"/>
      <c r="IK390" s="32"/>
      <c r="IL390" s="32"/>
      <c r="IM390" s="32"/>
      <c r="IN390" s="32"/>
      <c r="IO390" s="32"/>
      <c r="IP390" s="32"/>
      <c r="IQ390" s="32"/>
      <c r="IR390" s="32"/>
      <c r="IS390" s="32"/>
      <c r="IT390" s="32"/>
      <c r="IU390" s="32"/>
      <c r="IV390" s="32"/>
    </row>
    <row r="391" spans="1:256" s="35" customFormat="1" x14ac:dyDescent="0.25">
      <c r="A391" s="23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32"/>
      <c r="CQ391" s="32"/>
      <c r="CR391" s="32"/>
      <c r="CS391" s="32"/>
      <c r="CT391" s="32"/>
      <c r="CU391" s="32"/>
      <c r="CV391" s="32"/>
      <c r="CW391" s="32"/>
      <c r="CX391" s="32"/>
      <c r="CY391" s="32"/>
      <c r="CZ391" s="32"/>
      <c r="DA391" s="32"/>
      <c r="DB391" s="32"/>
      <c r="DC391" s="32"/>
      <c r="DD391" s="32"/>
      <c r="DE391" s="32"/>
      <c r="DF391" s="32"/>
      <c r="DG391" s="32"/>
      <c r="DH391" s="32"/>
      <c r="DI391" s="32"/>
      <c r="DJ391" s="32"/>
      <c r="DK391" s="32"/>
      <c r="DL391" s="32"/>
      <c r="DM391" s="32"/>
      <c r="DN391" s="32"/>
      <c r="DO391" s="32"/>
      <c r="DP391" s="32"/>
      <c r="DQ391" s="32"/>
      <c r="DR391" s="32"/>
      <c r="DS391" s="32"/>
      <c r="DT391" s="32"/>
      <c r="DU391" s="32"/>
      <c r="DV391" s="32"/>
      <c r="DW391" s="32"/>
      <c r="DX391" s="32"/>
      <c r="DY391" s="32"/>
      <c r="DZ391" s="32"/>
      <c r="EA391" s="32"/>
      <c r="EB391" s="32"/>
      <c r="EC391" s="32"/>
      <c r="ED391" s="32"/>
      <c r="EE391" s="32"/>
      <c r="EF391" s="32"/>
      <c r="EG391" s="32"/>
      <c r="EH391" s="32"/>
      <c r="EI391" s="32"/>
      <c r="EJ391" s="32"/>
      <c r="EK391" s="32"/>
      <c r="EL391" s="32"/>
      <c r="EM391" s="32"/>
      <c r="EN391" s="32"/>
      <c r="EO391" s="32"/>
      <c r="EP391" s="32"/>
      <c r="EQ391" s="32"/>
      <c r="ER391" s="32"/>
      <c r="ES391" s="32"/>
      <c r="ET391" s="32"/>
      <c r="EU391" s="32"/>
      <c r="EV391" s="32"/>
      <c r="EW391" s="32"/>
      <c r="EX391" s="32"/>
      <c r="EY391" s="32"/>
      <c r="EZ391" s="32"/>
      <c r="FA391" s="32"/>
      <c r="FB391" s="32"/>
      <c r="FC391" s="32"/>
      <c r="FD391" s="32"/>
      <c r="FE391" s="32"/>
      <c r="FF391" s="32"/>
      <c r="FG391" s="32"/>
      <c r="FH391" s="32"/>
      <c r="FI391" s="32"/>
      <c r="FJ391" s="32"/>
      <c r="FK391" s="32"/>
      <c r="FL391" s="32"/>
      <c r="FM391" s="32"/>
      <c r="FN391" s="32"/>
      <c r="FO391" s="32"/>
      <c r="FP391" s="32"/>
      <c r="FQ391" s="32"/>
      <c r="FR391" s="32"/>
      <c r="FS391" s="32"/>
      <c r="FT391" s="32"/>
      <c r="FU391" s="32"/>
      <c r="FV391" s="32"/>
      <c r="FW391" s="32"/>
      <c r="FX391" s="32"/>
      <c r="FY391" s="32"/>
      <c r="FZ391" s="32"/>
      <c r="GA391" s="32"/>
      <c r="GB391" s="32"/>
      <c r="GC391" s="32"/>
      <c r="GD391" s="32"/>
      <c r="GE391" s="32"/>
      <c r="GF391" s="32"/>
      <c r="GG391" s="32"/>
      <c r="GH391" s="32"/>
      <c r="GI391" s="32"/>
      <c r="GJ391" s="32"/>
      <c r="GK391" s="32"/>
      <c r="GL391" s="32"/>
      <c r="GM391" s="32"/>
      <c r="GN391" s="32"/>
      <c r="GO391" s="32"/>
      <c r="GP391" s="32"/>
      <c r="GQ391" s="32"/>
      <c r="GR391" s="32"/>
      <c r="GS391" s="32"/>
      <c r="GT391" s="32"/>
      <c r="GU391" s="32"/>
      <c r="GV391" s="32"/>
      <c r="GW391" s="32"/>
      <c r="GX391" s="32"/>
      <c r="GY391" s="32"/>
      <c r="GZ391" s="32"/>
      <c r="HA391" s="32"/>
      <c r="HB391" s="32"/>
      <c r="HC391" s="32"/>
      <c r="HD391" s="32"/>
      <c r="HE391" s="32"/>
      <c r="HF391" s="32"/>
      <c r="HG391" s="32"/>
      <c r="HH391" s="32"/>
      <c r="HI391" s="32"/>
      <c r="HJ391" s="32"/>
      <c r="HK391" s="32"/>
      <c r="HL391" s="32"/>
      <c r="HM391" s="32"/>
      <c r="HN391" s="32"/>
      <c r="HO391" s="32"/>
      <c r="HP391" s="32"/>
      <c r="HQ391" s="32"/>
      <c r="HR391" s="32"/>
      <c r="HS391" s="32"/>
      <c r="HT391" s="32"/>
      <c r="HU391" s="32"/>
      <c r="HV391" s="32"/>
      <c r="HW391" s="32"/>
      <c r="HX391" s="32"/>
      <c r="HY391" s="32"/>
      <c r="HZ391" s="32"/>
      <c r="IA391" s="32"/>
      <c r="IB391" s="32"/>
      <c r="IC391" s="32"/>
      <c r="ID391" s="32"/>
      <c r="IE391" s="32"/>
      <c r="IF391" s="32"/>
      <c r="IG391" s="32"/>
      <c r="IH391" s="32"/>
      <c r="II391" s="32"/>
      <c r="IJ391" s="32"/>
      <c r="IK391" s="32"/>
      <c r="IL391" s="32"/>
      <c r="IM391" s="32"/>
      <c r="IN391" s="32"/>
      <c r="IO391" s="32"/>
      <c r="IP391" s="32"/>
      <c r="IQ391" s="32"/>
      <c r="IR391" s="32"/>
      <c r="IS391" s="32"/>
      <c r="IT391" s="32"/>
      <c r="IU391" s="32"/>
      <c r="IV391" s="32"/>
    </row>
    <row r="392" spans="1:256" s="35" customFormat="1" x14ac:dyDescent="0.25">
      <c r="A392" s="23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  <c r="CF392" s="32"/>
      <c r="CG392" s="32"/>
      <c r="CH392" s="32"/>
      <c r="CI392" s="32"/>
      <c r="CJ392" s="32"/>
      <c r="CK392" s="32"/>
      <c r="CL392" s="32"/>
      <c r="CM392" s="32"/>
      <c r="CN392" s="32"/>
      <c r="CO392" s="32"/>
      <c r="CP392" s="32"/>
      <c r="CQ392" s="32"/>
      <c r="CR392" s="32"/>
      <c r="CS392" s="32"/>
      <c r="CT392" s="32"/>
      <c r="CU392" s="32"/>
      <c r="CV392" s="32"/>
      <c r="CW392" s="32"/>
      <c r="CX392" s="32"/>
      <c r="CY392" s="32"/>
      <c r="CZ392" s="32"/>
      <c r="DA392" s="32"/>
      <c r="DB392" s="32"/>
      <c r="DC392" s="32"/>
      <c r="DD392" s="32"/>
      <c r="DE392" s="32"/>
      <c r="DF392" s="32"/>
      <c r="DG392" s="32"/>
      <c r="DH392" s="32"/>
      <c r="DI392" s="32"/>
      <c r="DJ392" s="32"/>
      <c r="DK392" s="32"/>
      <c r="DL392" s="32"/>
      <c r="DM392" s="32"/>
      <c r="DN392" s="32"/>
      <c r="DO392" s="32"/>
      <c r="DP392" s="32"/>
      <c r="DQ392" s="32"/>
      <c r="DR392" s="32"/>
      <c r="DS392" s="32"/>
      <c r="DT392" s="32"/>
      <c r="DU392" s="32"/>
      <c r="DV392" s="32"/>
      <c r="DW392" s="32"/>
      <c r="DX392" s="32"/>
      <c r="DY392" s="32"/>
      <c r="DZ392" s="32"/>
      <c r="EA392" s="32"/>
      <c r="EB392" s="32"/>
      <c r="EC392" s="32"/>
      <c r="ED392" s="32"/>
      <c r="EE392" s="32"/>
      <c r="EF392" s="32"/>
      <c r="EG392" s="32"/>
      <c r="EH392" s="32"/>
      <c r="EI392" s="32"/>
      <c r="EJ392" s="32"/>
      <c r="EK392" s="32"/>
      <c r="EL392" s="32"/>
      <c r="EM392" s="32"/>
      <c r="EN392" s="32"/>
      <c r="EO392" s="32"/>
      <c r="EP392" s="32"/>
      <c r="EQ392" s="32"/>
      <c r="ER392" s="32"/>
      <c r="ES392" s="32"/>
      <c r="ET392" s="32"/>
      <c r="EU392" s="32"/>
      <c r="EV392" s="32"/>
      <c r="EW392" s="32"/>
      <c r="EX392" s="32"/>
      <c r="EY392" s="32"/>
      <c r="EZ392" s="32"/>
      <c r="FA392" s="32"/>
      <c r="FB392" s="32"/>
      <c r="FC392" s="32"/>
      <c r="FD392" s="32"/>
      <c r="FE392" s="32"/>
      <c r="FF392" s="32"/>
      <c r="FG392" s="32"/>
      <c r="FH392" s="32"/>
      <c r="FI392" s="32"/>
      <c r="FJ392" s="32"/>
      <c r="FK392" s="32"/>
      <c r="FL392" s="32"/>
      <c r="FM392" s="32"/>
      <c r="FN392" s="32"/>
      <c r="FO392" s="32"/>
      <c r="FP392" s="32"/>
      <c r="FQ392" s="32"/>
      <c r="FR392" s="32"/>
      <c r="FS392" s="32"/>
      <c r="FT392" s="32"/>
      <c r="FU392" s="32"/>
      <c r="FV392" s="32"/>
      <c r="FW392" s="32"/>
      <c r="FX392" s="32"/>
      <c r="FY392" s="32"/>
      <c r="FZ392" s="32"/>
      <c r="GA392" s="32"/>
      <c r="GB392" s="32"/>
      <c r="GC392" s="32"/>
      <c r="GD392" s="32"/>
      <c r="GE392" s="32"/>
      <c r="GF392" s="32"/>
      <c r="GG392" s="32"/>
      <c r="GH392" s="32"/>
      <c r="GI392" s="32"/>
      <c r="GJ392" s="32"/>
      <c r="GK392" s="32"/>
      <c r="GL392" s="32"/>
      <c r="GM392" s="32"/>
      <c r="GN392" s="32"/>
      <c r="GO392" s="32"/>
      <c r="GP392" s="32"/>
      <c r="GQ392" s="32"/>
      <c r="GR392" s="32"/>
      <c r="GS392" s="32"/>
      <c r="GT392" s="32"/>
      <c r="GU392" s="32"/>
      <c r="GV392" s="32"/>
      <c r="GW392" s="32"/>
      <c r="GX392" s="32"/>
      <c r="GY392" s="32"/>
      <c r="GZ392" s="32"/>
      <c r="HA392" s="32"/>
      <c r="HB392" s="32"/>
      <c r="HC392" s="32"/>
      <c r="HD392" s="32"/>
      <c r="HE392" s="32"/>
      <c r="HF392" s="32"/>
      <c r="HG392" s="32"/>
      <c r="HH392" s="32"/>
      <c r="HI392" s="32"/>
      <c r="HJ392" s="32"/>
      <c r="HK392" s="32"/>
      <c r="HL392" s="32"/>
      <c r="HM392" s="32"/>
      <c r="HN392" s="32"/>
      <c r="HO392" s="32"/>
      <c r="HP392" s="32"/>
      <c r="HQ392" s="32"/>
      <c r="HR392" s="32"/>
      <c r="HS392" s="32"/>
      <c r="HT392" s="32"/>
      <c r="HU392" s="32"/>
      <c r="HV392" s="32"/>
      <c r="HW392" s="32"/>
      <c r="HX392" s="32"/>
      <c r="HY392" s="32"/>
      <c r="HZ392" s="32"/>
      <c r="IA392" s="32"/>
      <c r="IB392" s="32"/>
      <c r="IC392" s="32"/>
      <c r="ID392" s="32"/>
      <c r="IE392" s="32"/>
      <c r="IF392" s="32"/>
      <c r="IG392" s="32"/>
      <c r="IH392" s="32"/>
      <c r="II392" s="32"/>
      <c r="IJ392" s="32"/>
      <c r="IK392" s="32"/>
      <c r="IL392" s="32"/>
      <c r="IM392" s="32"/>
      <c r="IN392" s="32"/>
      <c r="IO392" s="32"/>
      <c r="IP392" s="32"/>
      <c r="IQ392" s="32"/>
      <c r="IR392" s="32"/>
      <c r="IS392" s="32"/>
      <c r="IT392" s="32"/>
      <c r="IU392" s="32"/>
      <c r="IV392" s="32"/>
    </row>
    <row r="393" spans="1:256" s="35" customFormat="1" x14ac:dyDescent="0.25">
      <c r="A393" s="33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  <c r="CF393" s="32"/>
      <c r="CG393" s="32"/>
      <c r="CH393" s="32"/>
      <c r="CI393" s="32"/>
      <c r="CJ393" s="32"/>
      <c r="CK393" s="32"/>
      <c r="CL393" s="32"/>
      <c r="CM393" s="32"/>
      <c r="CN393" s="32"/>
      <c r="CO393" s="32"/>
      <c r="CP393" s="32"/>
      <c r="CQ393" s="32"/>
      <c r="CR393" s="32"/>
      <c r="CS393" s="32"/>
      <c r="CT393" s="32"/>
      <c r="CU393" s="32"/>
      <c r="CV393" s="32"/>
      <c r="CW393" s="32"/>
      <c r="CX393" s="32"/>
      <c r="CY393" s="32"/>
      <c r="CZ393" s="32"/>
      <c r="DA393" s="32"/>
      <c r="DB393" s="32"/>
      <c r="DC393" s="32"/>
      <c r="DD393" s="32"/>
      <c r="DE393" s="32"/>
      <c r="DF393" s="32"/>
      <c r="DG393" s="32"/>
      <c r="DH393" s="32"/>
      <c r="DI393" s="32"/>
      <c r="DJ393" s="32"/>
      <c r="DK393" s="32"/>
      <c r="DL393" s="32"/>
      <c r="DM393" s="32"/>
      <c r="DN393" s="32"/>
      <c r="DO393" s="32"/>
      <c r="DP393" s="32"/>
      <c r="DQ393" s="32"/>
      <c r="DR393" s="32"/>
      <c r="DS393" s="32"/>
      <c r="DT393" s="32"/>
      <c r="DU393" s="32"/>
      <c r="DV393" s="32"/>
      <c r="DW393" s="32"/>
      <c r="DX393" s="32"/>
      <c r="DY393" s="32"/>
      <c r="DZ393" s="32"/>
      <c r="EA393" s="32"/>
      <c r="EB393" s="32"/>
      <c r="EC393" s="32"/>
      <c r="ED393" s="32"/>
      <c r="EE393" s="32"/>
      <c r="EF393" s="32"/>
      <c r="EG393" s="32"/>
      <c r="EH393" s="32"/>
      <c r="EI393" s="32"/>
      <c r="EJ393" s="32"/>
      <c r="EK393" s="32"/>
      <c r="EL393" s="32"/>
      <c r="EM393" s="32"/>
      <c r="EN393" s="32"/>
      <c r="EO393" s="32"/>
      <c r="EP393" s="32"/>
      <c r="EQ393" s="32"/>
      <c r="ER393" s="32"/>
      <c r="ES393" s="32"/>
      <c r="ET393" s="32"/>
      <c r="EU393" s="32"/>
      <c r="EV393" s="32"/>
      <c r="EW393" s="32"/>
      <c r="EX393" s="32"/>
      <c r="EY393" s="32"/>
      <c r="EZ393" s="32"/>
      <c r="FA393" s="32"/>
      <c r="FB393" s="32"/>
      <c r="FC393" s="32"/>
      <c r="FD393" s="32"/>
      <c r="FE393" s="32"/>
      <c r="FF393" s="32"/>
      <c r="FG393" s="32"/>
      <c r="FH393" s="32"/>
      <c r="FI393" s="32"/>
      <c r="FJ393" s="32"/>
      <c r="FK393" s="32"/>
      <c r="FL393" s="32"/>
      <c r="FM393" s="32"/>
      <c r="FN393" s="32"/>
      <c r="FO393" s="32"/>
      <c r="FP393" s="32"/>
      <c r="FQ393" s="32"/>
      <c r="FR393" s="32"/>
      <c r="FS393" s="32"/>
      <c r="FT393" s="32"/>
      <c r="FU393" s="32"/>
      <c r="FV393" s="32"/>
      <c r="FW393" s="32"/>
      <c r="FX393" s="32"/>
      <c r="FY393" s="32"/>
      <c r="FZ393" s="32"/>
      <c r="GA393" s="32"/>
      <c r="GB393" s="32"/>
      <c r="GC393" s="32"/>
      <c r="GD393" s="32"/>
      <c r="GE393" s="32"/>
      <c r="GF393" s="32"/>
      <c r="GG393" s="32"/>
      <c r="GH393" s="32"/>
      <c r="GI393" s="32"/>
      <c r="GJ393" s="32"/>
      <c r="GK393" s="32"/>
      <c r="GL393" s="32"/>
      <c r="GM393" s="32"/>
      <c r="GN393" s="32"/>
      <c r="GO393" s="32"/>
      <c r="GP393" s="32"/>
      <c r="GQ393" s="32"/>
      <c r="GR393" s="32"/>
      <c r="GS393" s="32"/>
      <c r="GT393" s="32"/>
      <c r="GU393" s="32"/>
      <c r="GV393" s="32"/>
      <c r="GW393" s="32"/>
      <c r="GX393" s="32"/>
      <c r="GY393" s="32"/>
      <c r="GZ393" s="32"/>
      <c r="HA393" s="32"/>
      <c r="HB393" s="32"/>
      <c r="HC393" s="32"/>
      <c r="HD393" s="32"/>
      <c r="HE393" s="32"/>
      <c r="HF393" s="32"/>
      <c r="HG393" s="32"/>
      <c r="HH393" s="32"/>
      <c r="HI393" s="32"/>
      <c r="HJ393" s="32"/>
      <c r="HK393" s="32"/>
      <c r="HL393" s="32"/>
      <c r="HM393" s="32"/>
      <c r="HN393" s="32"/>
      <c r="HO393" s="32"/>
      <c r="HP393" s="32"/>
      <c r="HQ393" s="32"/>
      <c r="HR393" s="32"/>
      <c r="HS393" s="32"/>
      <c r="HT393" s="32"/>
      <c r="HU393" s="32"/>
      <c r="HV393" s="32"/>
      <c r="HW393" s="32"/>
      <c r="HX393" s="32"/>
      <c r="HY393" s="32"/>
      <c r="HZ393" s="32"/>
      <c r="IA393" s="32"/>
      <c r="IB393" s="32"/>
      <c r="IC393" s="32"/>
      <c r="ID393" s="32"/>
      <c r="IE393" s="32"/>
      <c r="IF393" s="32"/>
      <c r="IG393" s="32"/>
      <c r="IH393" s="32"/>
      <c r="II393" s="32"/>
      <c r="IJ393" s="32"/>
      <c r="IK393" s="32"/>
      <c r="IL393" s="32"/>
      <c r="IM393" s="32"/>
      <c r="IN393" s="32"/>
      <c r="IO393" s="32"/>
      <c r="IP393" s="32"/>
      <c r="IQ393" s="32"/>
      <c r="IR393" s="32"/>
      <c r="IS393" s="32"/>
      <c r="IT393" s="32"/>
      <c r="IU393" s="32"/>
      <c r="IV393" s="32"/>
    </row>
  </sheetData>
  <sheetProtection password="B6E0" sheet="1" objects="1" scenarios="1"/>
  <protectedRanges>
    <protectedRange sqref="E9" name="Rango5"/>
    <protectedRange sqref="E7" name="Rango4"/>
    <protectedRange sqref="A7:B9" name="Rango1"/>
    <protectedRange sqref="A15:B16" name="Rango2"/>
    <protectedRange sqref="C19:C34" name="Rango3"/>
  </protectedRanges>
  <mergeCells count="8">
    <mergeCell ref="A12:C12"/>
    <mergeCell ref="A18:C18"/>
    <mergeCell ref="A2:F3"/>
    <mergeCell ref="A5:C5"/>
    <mergeCell ref="E5:F5"/>
    <mergeCell ref="E6:F6"/>
    <mergeCell ref="E8:F8"/>
    <mergeCell ref="A10:C11"/>
  </mergeCells>
  <pageMargins left="0.7" right="0.7" top="0.75" bottom="0.75" header="0.3" footer="0.3"/>
  <pageSetup paperSize="9" orientation="portrait" r:id="rId1"/>
  <ignoredErrors>
    <ignoredError sqref="A15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R140"/>
  <sheetViews>
    <sheetView workbookViewId="0">
      <selection activeCell="A2" sqref="A2:F3"/>
    </sheetView>
  </sheetViews>
  <sheetFormatPr defaultColWidth="11.42578125" defaultRowHeight="15" x14ac:dyDescent="0.25"/>
  <cols>
    <col min="1" max="1" width="11.85546875" style="32" bestFit="1" customWidth="1"/>
    <col min="2" max="17" width="11.42578125" style="32"/>
    <col min="18" max="18" width="11.85546875" style="32" bestFit="1" customWidth="1"/>
    <col min="19" max="16384" width="11.42578125" style="32"/>
  </cols>
  <sheetData>
    <row r="1" spans="1:18" ht="15.75" thickBot="1" x14ac:dyDescent="0.3">
      <c r="A1" s="24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34">
        <f ca="1">TODAY()</f>
        <v>43909</v>
      </c>
    </row>
    <row r="2" spans="1:18" x14ac:dyDescent="0.25">
      <c r="A2" s="53" t="s">
        <v>82</v>
      </c>
      <c r="B2" s="54"/>
      <c r="C2" s="54"/>
      <c r="D2" s="54"/>
      <c r="E2" s="54"/>
      <c r="F2" s="55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8" ht="15.75" thickBot="1" x14ac:dyDescent="0.3">
      <c r="A3" s="56"/>
      <c r="B3" s="57"/>
      <c r="C3" s="57"/>
      <c r="D3" s="57"/>
      <c r="E3" s="57"/>
      <c r="F3" s="58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8" ht="15.75" thickBo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8" ht="15.75" thickBot="1" x14ac:dyDescent="0.3">
      <c r="A5" s="59" t="s">
        <v>60</v>
      </c>
      <c r="B5" s="60"/>
      <c r="C5" s="61"/>
      <c r="D5" s="25"/>
      <c r="E5" s="4"/>
      <c r="F5" s="16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8" ht="15.75" thickBot="1" x14ac:dyDescent="0.3">
      <c r="A6" s="1" t="s">
        <v>62</v>
      </c>
      <c r="B6" s="62" t="s">
        <v>61</v>
      </c>
      <c r="C6" s="63"/>
      <c r="D6" s="4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8" x14ac:dyDescent="0.25">
      <c r="A7" s="5" t="s">
        <v>63</v>
      </c>
      <c r="B7" s="64" t="s">
        <v>87</v>
      </c>
      <c r="C7" s="65"/>
      <c r="D7" s="4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8" ht="15.75" thickBot="1" x14ac:dyDescent="0.3">
      <c r="A8" s="13" t="s">
        <v>64</v>
      </c>
      <c r="B8" s="66" t="s">
        <v>88</v>
      </c>
      <c r="C8" s="67"/>
      <c r="D8" s="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8" ht="15.75" thickBot="1" x14ac:dyDescent="0.3">
      <c r="A9" s="27"/>
      <c r="B9" s="27"/>
      <c r="C9" s="27"/>
      <c r="D9" s="4"/>
      <c r="E9" s="4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8" ht="15.75" thickBot="1" x14ac:dyDescent="0.3">
      <c r="A10" s="50" t="s">
        <v>65</v>
      </c>
      <c r="B10" s="51"/>
      <c r="C10" s="5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spans="1:18" x14ac:dyDescent="0.25">
      <c r="A11" s="4"/>
      <c r="B11" s="4"/>
      <c r="C11" s="17">
        <v>1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8" x14ac:dyDescent="0.25">
      <c r="A12" s="4"/>
      <c r="B12" s="4"/>
      <c r="C12" s="18">
        <v>2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spans="1:18" x14ac:dyDescent="0.25">
      <c r="A13" s="4"/>
      <c r="B13" s="4"/>
      <c r="C13" s="18">
        <v>3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8" x14ac:dyDescent="0.25">
      <c r="A14" s="4"/>
      <c r="B14" s="4"/>
      <c r="C14" s="18">
        <v>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8" ht="15.75" thickBot="1" x14ac:dyDescent="0.3">
      <c r="A15" s="4"/>
      <c r="B15" s="4"/>
      <c r="C15" s="20">
        <v>5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8" x14ac:dyDescent="0.25">
      <c r="A16" s="4"/>
      <c r="B16" s="4"/>
      <c r="C16" s="4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25">
      <c r="A17" s="4"/>
      <c r="B17" s="4"/>
      <c r="C17" s="4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25">
      <c r="A18" s="23" t="s">
        <v>81</v>
      </c>
      <c r="B18" s="4"/>
      <c r="C18" s="4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25">
      <c r="A19" s="23" t="s">
        <v>84</v>
      </c>
      <c r="B19" s="4"/>
      <c r="C19" s="4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25">
      <c r="A20" s="23" t="str">
        <f ca="1">CONCATENATE("!*** Date: ",YEAR(R1),"-",MONTH(R1),"-",DAY(R1)," ***********************************!")</f>
        <v>!*** Date: 2020-3-19 ***********************************!</v>
      </c>
      <c r="B20" s="4"/>
      <c r="C20" s="4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25">
      <c r="A21" s="23" t="s">
        <v>81</v>
      </c>
      <c r="B21" s="4"/>
      <c r="C21" s="4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25">
      <c r="A22" s="4"/>
      <c r="B22" s="4"/>
      <c r="C22" s="4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25">
      <c r="A23" s="23" t="s">
        <v>5</v>
      </c>
      <c r="B23" s="4"/>
      <c r="C23" s="4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25">
      <c r="A24" s="23" t="s">
        <v>83</v>
      </c>
      <c r="B24" s="4"/>
      <c r="C24" s="4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25">
      <c r="A25" s="23" t="s">
        <v>55</v>
      </c>
      <c r="B25" s="4"/>
      <c r="C25" s="4"/>
      <c r="D25" s="22"/>
      <c r="E25" s="30"/>
      <c r="F25" s="30"/>
      <c r="G25" s="30"/>
      <c r="H25" s="30"/>
      <c r="I25" s="30"/>
      <c r="J25" s="30"/>
      <c r="K25" s="30"/>
      <c r="L25" s="30"/>
      <c r="M25" s="22"/>
      <c r="N25" s="22"/>
      <c r="O25" s="22"/>
      <c r="P25" s="22"/>
      <c r="Q25" s="22"/>
    </row>
    <row r="26" spans="1:17" x14ac:dyDescent="0.25">
      <c r="A26" s="28" t="str">
        <f>IF(C11="","",CONCATENATE("ZICB:",C11,":UNBLOCK;"))</f>
        <v>ZICB:1:UNBLOCK;</v>
      </c>
      <c r="B26" s="4"/>
      <c r="C26" s="4"/>
      <c r="D26" s="22"/>
      <c r="E26" s="30"/>
      <c r="F26" s="30"/>
      <c r="G26" s="30"/>
      <c r="H26" s="30"/>
      <c r="I26" s="30"/>
      <c r="J26" s="30"/>
      <c r="K26" s="30"/>
      <c r="L26" s="30"/>
      <c r="M26" s="22"/>
      <c r="N26" s="22"/>
      <c r="O26" s="22"/>
      <c r="P26" s="22"/>
      <c r="Q26" s="22"/>
    </row>
    <row r="27" spans="1:17" x14ac:dyDescent="0.25">
      <c r="A27" s="28" t="str">
        <f>IF(C12="","",CONCATENATE("ZICB:",C12,":UNBLOCK;"))</f>
        <v>ZICB:2:UNBLOCK;</v>
      </c>
      <c r="B27" s="4"/>
      <c r="C27" s="4"/>
      <c r="D27" s="22"/>
      <c r="E27" s="30"/>
      <c r="F27" s="30"/>
      <c r="G27" s="30"/>
      <c r="H27" s="30"/>
      <c r="I27" s="30"/>
      <c r="J27" s="30"/>
      <c r="K27" s="30"/>
      <c r="L27" s="30"/>
      <c r="M27" s="22"/>
      <c r="N27" s="22"/>
      <c r="O27" s="22"/>
      <c r="P27" s="22"/>
      <c r="Q27" s="22"/>
    </row>
    <row r="28" spans="1:17" x14ac:dyDescent="0.25">
      <c r="A28" s="28" t="str">
        <f>IF(C13="","",CONCATENATE("ZICB:",C13,":UNBLOCK;"))</f>
        <v>ZICB:3:UNBLOCK;</v>
      </c>
      <c r="B28" s="4"/>
      <c r="C28" s="4"/>
      <c r="D28" s="22"/>
      <c r="E28" s="28"/>
      <c r="F28" s="31"/>
      <c r="G28" s="30"/>
      <c r="H28" s="30"/>
      <c r="I28" s="30"/>
      <c r="J28" s="30"/>
      <c r="K28" s="30"/>
      <c r="L28" s="30"/>
      <c r="M28" s="22"/>
      <c r="N28" s="22"/>
      <c r="O28" s="22"/>
      <c r="P28" s="22"/>
      <c r="Q28" s="22"/>
    </row>
    <row r="29" spans="1:17" x14ac:dyDescent="0.25">
      <c r="A29" s="28" t="str">
        <f>IF(C14="","",CONCATENATE("ZICB:",C14,":UNBLOCK;"))</f>
        <v>ZICB:4:UNBLOCK;</v>
      </c>
      <c r="B29" s="22"/>
      <c r="C29" s="4"/>
      <c r="D29" s="22"/>
      <c r="E29" s="30"/>
      <c r="F29" s="30"/>
      <c r="G29" s="30"/>
      <c r="H29" s="30"/>
      <c r="I29" s="30"/>
      <c r="J29" s="30"/>
      <c r="K29" s="30"/>
      <c r="L29" s="30"/>
      <c r="M29" s="22"/>
      <c r="N29" s="22"/>
      <c r="O29" s="22"/>
      <c r="P29" s="22"/>
      <c r="Q29" s="22"/>
    </row>
    <row r="30" spans="1:17" x14ac:dyDescent="0.25">
      <c r="A30" s="28" t="str">
        <f>IF(C15="","",CONCATENATE("ZICB:",C15,":UNBLOCK;"))</f>
        <v>ZICB:5:UNBLOCK;</v>
      </c>
      <c r="B30" s="22"/>
      <c r="C30" s="22"/>
      <c r="D30" s="22"/>
      <c r="E30" s="30"/>
      <c r="F30" s="30"/>
      <c r="G30" s="30"/>
      <c r="H30" s="30"/>
      <c r="I30" s="30"/>
      <c r="J30" s="30"/>
      <c r="K30" s="30"/>
      <c r="L30" s="30"/>
      <c r="M30" s="22"/>
      <c r="N30" s="22"/>
      <c r="O30" s="22"/>
      <c r="P30" s="22"/>
      <c r="Q30" s="22"/>
    </row>
    <row r="31" spans="1:17" x14ac:dyDescent="0.25">
      <c r="A31" s="23" t="s">
        <v>55</v>
      </c>
      <c r="B31" s="22"/>
      <c r="C31" s="22"/>
      <c r="D31" s="22"/>
      <c r="E31" s="30"/>
      <c r="F31" s="30"/>
      <c r="G31" s="30"/>
      <c r="H31" s="30"/>
      <c r="I31" s="30"/>
      <c r="J31" s="30"/>
      <c r="K31" s="30"/>
      <c r="L31" s="30"/>
      <c r="M31" s="22"/>
      <c r="N31" s="22"/>
      <c r="O31" s="22"/>
      <c r="P31" s="22"/>
      <c r="Q31" s="22"/>
    </row>
    <row r="32" spans="1:17" x14ac:dyDescent="0.25">
      <c r="A32" s="23"/>
      <c r="B32" s="22"/>
      <c r="C32" s="22"/>
      <c r="D32" s="22"/>
      <c r="E32" s="30"/>
      <c r="F32" s="30"/>
      <c r="G32" s="30"/>
      <c r="H32" s="30"/>
      <c r="I32" s="30"/>
      <c r="J32" s="30"/>
      <c r="K32" s="30"/>
      <c r="L32" s="30"/>
      <c r="M32" s="22"/>
      <c r="N32" s="22"/>
      <c r="O32" s="22"/>
      <c r="P32" s="22"/>
      <c r="Q32" s="22"/>
    </row>
    <row r="33" spans="1:17" x14ac:dyDescent="0.25">
      <c r="A33" s="23" t="s">
        <v>68</v>
      </c>
      <c r="B33" s="22"/>
      <c r="C33" s="22"/>
      <c r="D33" s="22"/>
      <c r="E33" s="30"/>
      <c r="F33" s="30"/>
      <c r="G33" s="30"/>
      <c r="H33" s="30"/>
      <c r="I33" s="30"/>
      <c r="J33" s="30"/>
      <c r="K33" s="30"/>
      <c r="L33" s="30"/>
      <c r="M33" s="22"/>
      <c r="N33" s="22"/>
      <c r="O33" s="22"/>
      <c r="P33" s="22"/>
      <c r="Q33" s="22"/>
    </row>
    <row r="34" spans="1:17" x14ac:dyDescent="0.25">
      <c r="A34" s="23"/>
      <c r="B34" s="22"/>
      <c r="C34" s="22"/>
      <c r="D34" s="22"/>
      <c r="E34" s="30"/>
      <c r="F34" s="30"/>
      <c r="G34" s="30"/>
      <c r="H34" s="30"/>
      <c r="I34" s="30"/>
      <c r="J34" s="30"/>
      <c r="K34" s="30"/>
      <c r="L34" s="30"/>
      <c r="M34" s="22"/>
      <c r="N34" s="22"/>
      <c r="O34" s="22"/>
      <c r="P34" s="22"/>
      <c r="Q34" s="22"/>
    </row>
    <row r="35" spans="1:17" x14ac:dyDescent="0.25">
      <c r="A35" s="23" t="s">
        <v>69</v>
      </c>
      <c r="B35" s="22"/>
      <c r="C35" s="22"/>
      <c r="D35" s="22"/>
      <c r="E35" s="30"/>
      <c r="F35" s="30"/>
      <c r="G35" s="30"/>
      <c r="H35" s="30"/>
      <c r="I35" s="30"/>
      <c r="J35" s="30"/>
      <c r="K35" s="30"/>
      <c r="L35" s="30"/>
      <c r="M35" s="22"/>
      <c r="N35" s="22"/>
      <c r="O35" s="22"/>
      <c r="P35" s="22"/>
      <c r="Q35" s="22"/>
    </row>
    <row r="36" spans="1:17" x14ac:dyDescent="0.25">
      <c r="A36" s="23" t="s">
        <v>57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25">
      <c r="A37" s="23" t="str">
        <f>IF(B7="","",CONCATENATE("ZWQD:NAME=",B7,":DIRE,PRINTS;"))</f>
        <v>ZWQD:NAME=PRES13:DIRE,PRINTS;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25">
      <c r="A38" s="22" t="s">
        <v>56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25">
      <c r="A39" s="23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25">
      <c r="A40" s="23" t="s">
        <v>70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25">
      <c r="A41" s="22" t="s">
        <v>56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25">
      <c r="A42" s="23" t="str">
        <f>CONCATENATE("ZWKS:NAME=",B8,",DIRE=",B8,",MODE=FULL;")</f>
        <v>ZWKS:NAME=POSREHOM,DIRE=POSREHOM,MODE=FULL;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25">
      <c r="A43" s="22" t="s">
        <v>56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25">
      <c r="A44" s="23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25">
      <c r="A45" s="23" t="s">
        <v>71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25">
      <c r="A46" s="23" t="s">
        <v>72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25">
      <c r="A47" s="29" t="s">
        <v>73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25">
      <c r="A48" s="23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25">
      <c r="A49" s="23" t="s">
        <v>74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25">
      <c r="A50" s="23" t="s">
        <v>58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25">
      <c r="A51" s="23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25">
      <c r="A52" s="23" t="s">
        <v>75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25">
      <c r="A53" s="23" t="s">
        <v>59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25">
      <c r="A54" s="23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25">
      <c r="A55" s="23" t="s">
        <v>76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25">
      <c r="A56" s="23" t="str">
        <f>CONCATENATE("ZWQB:NAME=",B8,":FORM=FAILED,CW=ALL;")</f>
        <v>ZWQB:NAME=POSREHOM:FORM=FAILED,CW=ALL;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25">
      <c r="A57" s="23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25">
      <c r="A58" s="23" t="s">
        <v>77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25">
      <c r="A59" s="23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25">
      <c r="A60" s="23" t="s">
        <v>78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25">
      <c r="A61" s="23" t="s">
        <v>79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25">
      <c r="A62" s="23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25">
      <c r="A63" s="23" t="s">
        <v>80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25">
      <c r="A64" s="23" t="str">
        <f>CONCATENATE("ZIWY:S:DRIVE=WDU-B,PATH=/",B8,"/;")</f>
        <v>ZIWY:S:DRIVE=WDU-B,PATH=/POSREHOM/;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25">
      <c r="A65" s="23" t="str">
        <f>CONCATENATE("ZIWY:D:DRIVE=FDU-N0,PATH=/,DRIVE=FDU-N0;")</f>
        <v>ZIWY:D:DRIVE=FDU-N0,PATH=/,DRIVE=FDU-N0;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25">
      <c r="A66" s="23" t="str">
        <f>CONCATENATE("ZIBC:,,,,,,,,,DIR:DSN=",B8,";")</f>
        <v>ZIBC:,,,,,,,,,DIR:DSN=POSREHOM;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25">
      <c r="A67" s="23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25">
      <c r="A68" s="23" t="s">
        <v>78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25">
      <c r="A69" s="23" t="s">
        <v>79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25">
      <c r="A70" s="23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25">
      <c r="A71" s="23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25">
      <c r="A72" s="23" t="s">
        <v>5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25">
      <c r="A73" s="23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25">
      <c r="A74" s="2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25">
      <c r="A75" s="2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25">
      <c r="A76" s="23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25">
      <c r="A77" s="23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25">
      <c r="A78" s="23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25">
      <c r="A79" s="23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25">
      <c r="A80" s="23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25">
      <c r="A81" s="23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25">
      <c r="A82" s="23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25">
      <c r="A83" s="23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25">
      <c r="A84" s="23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 spans="1:17" x14ac:dyDescent="0.25">
      <c r="A85" s="2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 spans="1:17" x14ac:dyDescent="0.25">
      <c r="A86" s="23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7" spans="1:17" x14ac:dyDescent="0.25">
      <c r="A87" s="23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25">
      <c r="A88" s="23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25">
      <c r="A89" s="23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25">
      <c r="A90" s="23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25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25">
      <c r="A92" s="23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25">
      <c r="A93" s="2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25">
      <c r="A94" s="23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25">
      <c r="A96" s="23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1:17" x14ac:dyDescent="0.25">
      <c r="A97" s="23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1:17" x14ac:dyDescent="0.25">
      <c r="A98" s="23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1:17" x14ac:dyDescent="0.25">
      <c r="A99" s="23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1:17" x14ac:dyDescent="0.25">
      <c r="A100" s="23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1:17" x14ac:dyDescent="0.25">
      <c r="A101" s="23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1:17" x14ac:dyDescent="0.25">
      <c r="A102" s="23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1:17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1:17" x14ac:dyDescent="0.25">
      <c r="A104" s="23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1:17" x14ac:dyDescent="0.25">
      <c r="A105" s="23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1:17" x14ac:dyDescent="0.25">
      <c r="A106" s="2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1:17" x14ac:dyDescent="0.25">
      <c r="A107" s="23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1:17" x14ac:dyDescent="0.25">
      <c r="A108" s="23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1:17" x14ac:dyDescent="0.25">
      <c r="A109" s="23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1:17" x14ac:dyDescent="0.25">
      <c r="A110" s="23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1:17" x14ac:dyDescent="0.25">
      <c r="A111" s="23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1:17" x14ac:dyDescent="0.25">
      <c r="A112" s="23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1:17" x14ac:dyDescent="0.25">
      <c r="A113" s="23"/>
      <c r="B113" s="22"/>
      <c r="C113" s="22"/>
      <c r="D113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1:17" x14ac:dyDescent="0.25">
      <c r="A114" s="23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1:17" x14ac:dyDescent="0.25">
      <c r="A115" s="23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1:17" x14ac:dyDescent="0.25">
      <c r="A116" s="23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1:17" x14ac:dyDescent="0.25">
      <c r="A117" s="23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1:17" x14ac:dyDescent="0.25">
      <c r="A118" s="23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1:17" x14ac:dyDescent="0.25">
      <c r="A119" s="23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1:17" x14ac:dyDescent="0.25">
      <c r="A120" s="23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x14ac:dyDescent="0.25">
      <c r="A121" s="23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7" x14ac:dyDescent="0.25">
      <c r="A122" s="23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7" x14ac:dyDescent="0.25">
      <c r="A123" s="23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1:17" x14ac:dyDescent="0.25">
      <c r="A124" s="23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1:17" x14ac:dyDescent="0.25">
      <c r="A125" s="23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1:17" x14ac:dyDescent="0.25">
      <c r="A126" s="23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1:17" x14ac:dyDescent="0.25">
      <c r="A127" s="23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1:17" x14ac:dyDescent="0.25">
      <c r="A128" s="23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1:17" x14ac:dyDescent="0.25">
      <c r="A129" s="23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x14ac:dyDescent="0.25">
      <c r="A130" s="23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1:17" x14ac:dyDescent="0.25">
      <c r="A131" s="23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1:17" x14ac:dyDescent="0.25">
      <c r="A132" s="23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1:17" x14ac:dyDescent="0.25">
      <c r="A133" s="2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1:17" x14ac:dyDescent="0.25">
      <c r="A134" s="2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1:17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1:17" x14ac:dyDescent="0.25">
      <c r="A136" s="23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7" x14ac:dyDescent="0.25">
      <c r="A137" s="23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7" x14ac:dyDescent="0.25">
      <c r="A138" s="23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x14ac:dyDescent="0.25">
      <c r="A139" s="23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1:17" x14ac:dyDescent="0.25">
      <c r="A140" s="3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</sheetData>
  <sheetProtection password="B6E0" sheet="1" objects="1" scenarios="1"/>
  <protectedRanges>
    <protectedRange sqref="C11:C15" name="Rango2"/>
    <protectedRange sqref="B7:C8" name="Rango1"/>
  </protectedRanges>
  <mergeCells count="6">
    <mergeCell ref="A10:C10"/>
    <mergeCell ref="A2:F3"/>
    <mergeCell ref="A5:C5"/>
    <mergeCell ref="B6:C6"/>
    <mergeCell ref="B7:C7"/>
    <mergeCell ref="B8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Pre-Re-homing Activities</vt:lpstr>
      <vt:lpstr>Re-homing BSC 1° Case</vt:lpstr>
      <vt:lpstr>Re-homing BSC 2° Case</vt:lpstr>
      <vt:lpstr>Re-homing BSC 3° Case</vt:lpstr>
      <vt:lpstr>Re-homing BSC 4° Case</vt:lpstr>
      <vt:lpstr>Post-Re-homing Activities</vt:lpstr>
    </vt:vector>
  </TitlesOfParts>
  <Company>Álvaro Raúl Mendoza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R. Mendoza</dc:creator>
  <cp:lastModifiedBy>Alvaro Raul Mendoza - Claro BS -</cp:lastModifiedBy>
  <dcterms:created xsi:type="dcterms:W3CDTF">2009-12-04T18:17:11Z</dcterms:created>
  <dcterms:modified xsi:type="dcterms:W3CDTF">2020-03-19T17:29:37Z</dcterms:modified>
</cp:coreProperties>
</file>